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165"/>
  </bookViews>
  <sheets>
    <sheet name="劳务招采清单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<sst xmlns="http://schemas.openxmlformats.org/spreadsheetml/2006/main" count="165" uniqueCount="94">
  <si>
    <t>滑雪道、索道基础、上下站台、辅助用房及附属工程劳务分包报价单</t>
  </si>
  <si>
    <t>工程名称：昭君国际滑雪场扩建升级项目-土建工程EPC总承包</t>
  </si>
  <si>
    <t>序号</t>
  </si>
  <si>
    <t>项目名称</t>
  </si>
  <si>
    <t>项目特征描述</t>
  </si>
  <si>
    <t>计量
单位</t>
  </si>
  <si>
    <t>计算
规则</t>
  </si>
  <si>
    <t>工程量
（暂估）</t>
  </si>
  <si>
    <t>金额（元）</t>
  </si>
  <si>
    <t>合计（元）</t>
  </si>
  <si>
    <t>备注</t>
  </si>
  <si>
    <t>全费用综合单价</t>
  </si>
  <si>
    <t>一</t>
  </si>
  <si>
    <t>索道基础</t>
  </si>
  <si>
    <t>垫层</t>
  </si>
  <si>
    <t>1.部位:设备基础垫层
2.混凝土种类:现浇商品混凝土
3.混凝土强度等级:C20</t>
  </si>
  <si>
    <t>m3</t>
  </si>
  <si>
    <t>按设计图示尺寸以体积计算
（最终审计认可工程量）</t>
  </si>
  <si>
    <t>垫层模板</t>
  </si>
  <si>
    <t>垫层模板，包含模板制作、安装、拆除、整理堆放及场内外运输，清理模板粘结物及模内杂物、刷隔离剂等</t>
  </si>
  <si>
    <t>m2</t>
  </si>
  <si>
    <t>按模板与混凝土构件的接触面积计算
（最终审计认可工程量）</t>
  </si>
  <si>
    <t>基础混凝土</t>
  </si>
  <si>
    <t>1.混凝土种类:现浇商品混凝土
2.混凝土强度等级:C30</t>
  </si>
  <si>
    <t>基础模板</t>
  </si>
  <si>
    <t>基础模板，包含模板制作、安装、拆除、整理堆放及场内外运输，清理模板粘结物及模内杂物、刷隔离剂等</t>
  </si>
  <si>
    <t>钢筋制安</t>
  </si>
  <si>
    <t>配合钢筋下车、堆放除锈、下料、对焊、成型、套丝、发料、钢筋试件的制作及配合送检，钢筋运输、绑扎、套筒连接、电渣压力焊接、马凳的制作焊接安装等全部工作内容</t>
  </si>
  <si>
    <t>t</t>
  </si>
  <si>
    <t>按设计图示钢筋长度乘单位理论质量计算（最终审计认可工程量）</t>
  </si>
  <si>
    <t>预埋铁件</t>
  </si>
  <si>
    <t>索道预埋件；满足设计要求</t>
  </si>
  <si>
    <t>按设计图示尺寸以质量计算
（最终审计认可工程量）</t>
  </si>
  <si>
    <t>防雷接地</t>
  </si>
  <si>
    <t>镀锌圆钢/角钢/扁钢接地；满足设计要求</t>
  </si>
  <si>
    <t>m</t>
  </si>
  <si>
    <t>二</t>
  </si>
  <si>
    <t>上下站台、辅助房</t>
  </si>
  <si>
    <t>1.混凝土种类:现浇商品混凝土
2.混凝土强度等级:C15</t>
  </si>
  <si>
    <t>矩形柱</t>
  </si>
  <si>
    <t>1.混凝土种类:现浇商品混凝土
2.混凝土强度等级:C30（综合考虑超过3.6m及8m以上的混凝土浇筑）</t>
  </si>
  <si>
    <t>矩形柱模板</t>
  </si>
  <si>
    <t>基础模板，包含模板制作、安装、拆除、整理堆放及场内外运输，清理模板粘结物及模内杂物、刷隔离剂等（综合考虑超过3.6m及8m以上的模板安拆）</t>
  </si>
  <si>
    <t>有梁板</t>
  </si>
  <si>
    <t>有梁板模板</t>
  </si>
  <si>
    <t>有梁板模板，包含模板制作、安装、拆除、整理堆放及场内外运输，清理模板粘结物及模内杂物、刷隔离剂等（综合考虑超过3.6m及8m以上的模板安拆）</t>
  </si>
  <si>
    <t>墙体植筋</t>
  </si>
  <si>
    <t>墙体拉结筋 植钢筋φ6；满足设计要求</t>
  </si>
  <si>
    <t>根</t>
  </si>
  <si>
    <t>按设计图示数量计算
（最终审计认可工程量）</t>
  </si>
  <si>
    <t>二次结构植筋</t>
  </si>
  <si>
    <t>二次结构 植钢筋φ12；满足设计要求</t>
  </si>
  <si>
    <t>二次结构浇筑</t>
  </si>
  <si>
    <t>二次结构砼浇筑：构造柱、圈梁等；满足设计要求（综合考虑超过3.6m及8m以上的混凝土浇筑）</t>
  </si>
  <si>
    <t>二次结构模板</t>
  </si>
  <si>
    <t>二次结构模板安拆：构造柱、圈梁等；满足设计要求。（综合考虑超过3.6m及8m以上的模板安拆）</t>
  </si>
  <si>
    <t>按模板与现浇混凝土构件的接触面积计算（最终审计认可工程量）</t>
  </si>
  <si>
    <t>加气块砖墙砌筑</t>
  </si>
  <si>
    <t>加气混凝土砌块砌筑；满足设计要求。（综合考虑超过3.6m及8m以上的砌筑）</t>
  </si>
  <si>
    <t>水泥砖砖墙砌筑</t>
  </si>
  <si>
    <t>普通标准水泥砖砌筑；满足设计要求（架空层砖墙、电缆沟、检查井等）（综合考虑超过3.6m及8m以上的砌筑）</t>
  </si>
  <si>
    <t>内墙抹灰</t>
  </si>
  <si>
    <t>墙面一般抹灰 内墙(14+6mm)；满足设计要求</t>
  </si>
  <si>
    <t>按设计图示尺寸以面积计算
（最终审计认可工程量）</t>
  </si>
  <si>
    <t>外墙抹灰</t>
  </si>
  <si>
    <t>墙面一般抹灰 外墙(14+6mm)；满足设计要求</t>
  </si>
  <si>
    <t>三</t>
  </si>
  <si>
    <t>滑雪道附属工程</t>
  </si>
  <si>
    <t>碎石垫层</t>
  </si>
  <si>
    <t>碎石垫层铺设；满足设计要求</t>
  </si>
  <si>
    <t>按设计图示尺寸以立方米计算
（最终审计认可工程量）</t>
  </si>
  <si>
    <t>水沟混凝土</t>
  </si>
  <si>
    <t>水沟模板</t>
  </si>
  <si>
    <t>模板，包含模板制作、安装、拆除、整理堆放及场内外运输，清理模板粘结物及模内杂物、刷隔离剂等</t>
  </si>
  <si>
    <t>预制盖板安装</t>
  </si>
  <si>
    <t>1200*600*200mm砼盖板安装；满足设计要求</t>
  </si>
  <si>
    <t>按设计图示尺寸以长度计算
（最终审计认可工程量）</t>
  </si>
  <si>
    <t>铸铁盖板安装</t>
  </si>
  <si>
    <t>600*400mm成品黑色重型铸铁篦子安装；满足设计要求</t>
  </si>
  <si>
    <t>强电预埋管</t>
  </si>
  <si>
    <t>CPVC管φ167*8mm电力管预埋；满足设计要求</t>
  </si>
  <si>
    <t>弱电预埋管</t>
  </si>
  <si>
    <t>UPVCφ110*5mm电力管预埋；满足设计要求</t>
  </si>
  <si>
    <t>合计</t>
  </si>
  <si>
    <t>四</t>
  </si>
  <si>
    <t>其它工程</t>
  </si>
  <si>
    <r>
      <t>本项目其他清单未包含的内容，结算方式为：在业主与湖北瑞泰按照合同费率审计后的结算总价基础上，税前总价下浮</t>
    </r>
    <r>
      <rPr>
        <b/>
        <u/>
        <sz val="10"/>
        <rFont val="宋体"/>
        <charset val="134"/>
      </rPr>
      <t xml:space="preserve"> </t>
    </r>
    <r>
      <rPr>
        <b/>
        <sz val="10"/>
        <rFont val="宋体"/>
        <charset val="134"/>
      </rPr>
      <t>%（甲供材在税前总价下浮后据实扣除）。</t>
    </r>
  </si>
  <si>
    <t>按最终审计认可的工程量及定额计算的造价金额</t>
  </si>
  <si>
    <r>
      <t>下浮</t>
    </r>
    <r>
      <rPr>
        <b/>
        <u/>
        <sz val="9"/>
        <rFont val="宋体"/>
        <charset val="134"/>
      </rPr>
      <t xml:space="preserve">     </t>
    </r>
    <r>
      <rPr>
        <b/>
        <sz val="9"/>
        <rFont val="宋体"/>
        <charset val="134"/>
      </rPr>
      <t>％</t>
    </r>
  </si>
  <si>
    <t>备注：
  1、以上报价包含税金3%，付款时需开具等额增值税专用发票；
  2、乙方负责与市政、路政、交通等行政部门的沟通与协调，运输车辆及司机必须持有合法证件。运输过程中需对车辆货箱进行全面遮盖，车辆要适量装载，由于运输而造成的泄露、遗撒、污染路面、罚款、交通事故由乙方承担一切责任及损失；
  3、清单内交由分包方使用的甲供材料（不含周转材料）不得超过定额消耗量，超过部分劳务结算时全额扣除；
  4、以上报价包括但不限于完成本项目的人工费、材料费（甲供材料除外）、机械费（甲供设备除外）、管理费、措施费（含安全文明施工费）、规费、利润及税金等一切费用并考虑风险因素；以上清单报价未包含脚手架劳务费；
  5、甲供材料：详见招采须知；
  6、工程量以最终审计机构审定的工程量为准据实结算；
  7、以上工程施工内容具体做法详见设计图；
  8、其他条款详见招采公告。</t>
  </si>
  <si>
    <t>报价单位（盖单位章）：</t>
  </si>
  <si>
    <t>联系电话：</t>
  </si>
  <si>
    <t>报价日期：2025年    月    日</t>
  </si>
  <si>
    <t>报价单后附：单位营业执照、资质证书、安全生产许可证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</si>
</sst>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9"/>
      <color theme="1"/>
      <name val="??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b/>
      <u/>
      <sz val="9"/>
      <name val="宋体"/>
      <charset val="134"/>
    </font>
    <font>
      <b/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50">
    <xf numFmtId="0" fontId="0" fillId="0" borderId="0" xfId="49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4" xfId="49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left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zoomScale="115" zoomScaleNormal="115" workbookViewId="0">
      <selection activeCell="L10" sqref="L10"/>
    </sheetView>
  </sheetViews>
  <sheetFormatPr defaultColWidth="10.4" defaultRowHeight="14.25"/>
  <cols>
    <col min="1" max="1" width="6.08571428571429" style="5" customWidth="1"/>
    <col min="2" max="2" width="11.4190476190476" style="5" customWidth="1"/>
    <col min="3" max="3" width="44.3428571428571" style="6" customWidth="1"/>
    <col min="4" max="4" width="8" style="7" customWidth="1"/>
    <col min="5" max="5" width="28.7809523809524" style="5" customWidth="1"/>
    <col min="6" max="6" width="11.6" style="5" customWidth="1"/>
    <col min="7" max="7" width="15.2857142857143" style="8" customWidth="1"/>
    <col min="8" max="8" width="14.4" style="8" customWidth="1"/>
    <col min="9" max="9" width="9.55238095238095" style="5" customWidth="1"/>
    <col min="10" max="16384" width="10.4" style="1"/>
  </cols>
  <sheetData>
    <row r="1" s="1" customFormat="1" ht="32" customHeight="1" spans="1:9">
      <c r="A1" s="9" t="s">
        <v>0</v>
      </c>
      <c r="B1" s="9"/>
      <c r="C1" s="10"/>
      <c r="D1" s="9"/>
      <c r="E1" s="9"/>
      <c r="F1" s="9"/>
      <c r="G1" s="11"/>
      <c r="H1" s="11"/>
      <c r="I1" s="9"/>
    </row>
    <row r="2" s="1" customFormat="1" ht="20" customHeight="1" spans="1:9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s="2" customFormat="1" ht="21.5" customHeight="1" spans="1:9">
      <c r="A3" s="13" t="s">
        <v>2</v>
      </c>
      <c r="B3" s="13" t="s">
        <v>3</v>
      </c>
      <c r="C3" s="14" t="s">
        <v>4</v>
      </c>
      <c r="D3" s="15" t="s">
        <v>5</v>
      </c>
      <c r="E3" s="13" t="s">
        <v>6</v>
      </c>
      <c r="F3" s="16" t="s">
        <v>7</v>
      </c>
      <c r="G3" s="17" t="s">
        <v>8</v>
      </c>
      <c r="H3" s="18" t="s">
        <v>9</v>
      </c>
      <c r="I3" s="47" t="s">
        <v>10</v>
      </c>
    </row>
    <row r="4" s="3" customFormat="1" ht="31" customHeight="1" spans="1:9">
      <c r="A4" s="19"/>
      <c r="B4" s="19"/>
      <c r="C4" s="20"/>
      <c r="D4" s="21"/>
      <c r="E4" s="19"/>
      <c r="F4" s="22"/>
      <c r="G4" s="23" t="s">
        <v>11</v>
      </c>
      <c r="H4" s="24"/>
      <c r="I4" s="48"/>
    </row>
    <row r="5" s="3" customFormat="1" ht="23" customHeight="1" spans="1:9">
      <c r="A5" s="25" t="s">
        <v>12</v>
      </c>
      <c r="B5" s="26" t="s">
        <v>13</v>
      </c>
      <c r="C5" s="27"/>
      <c r="D5" s="28"/>
      <c r="E5" s="29"/>
      <c r="F5" s="29"/>
      <c r="G5" s="29"/>
      <c r="H5" s="29"/>
      <c r="I5" s="49"/>
    </row>
    <row r="6" s="4" customFormat="1" ht="39" customHeight="1" spans="1:9">
      <c r="A6" s="30">
        <v>1</v>
      </c>
      <c r="B6" s="30" t="s">
        <v>14</v>
      </c>
      <c r="C6" s="31" t="s">
        <v>15</v>
      </c>
      <c r="D6" s="30" t="s">
        <v>16</v>
      </c>
      <c r="E6" s="32" t="s">
        <v>17</v>
      </c>
      <c r="F6" s="30">
        <v>72.67</v>
      </c>
      <c r="G6" s="33"/>
      <c r="H6" s="19">
        <f>F6*G6</f>
        <v>0</v>
      </c>
      <c r="I6" s="19"/>
    </row>
    <row r="7" s="4" customFormat="1" ht="43" customHeight="1" spans="1:9">
      <c r="A7" s="30">
        <v>2</v>
      </c>
      <c r="B7" s="30" t="s">
        <v>18</v>
      </c>
      <c r="C7" s="31" t="s">
        <v>19</v>
      </c>
      <c r="D7" s="30" t="s">
        <v>20</v>
      </c>
      <c r="E7" s="32" t="s">
        <v>21</v>
      </c>
      <c r="F7" s="30">
        <v>57.8</v>
      </c>
      <c r="G7" s="33"/>
      <c r="H7" s="19">
        <f t="shared" ref="H6:H12" si="0">F7*G7</f>
        <v>0</v>
      </c>
      <c r="I7" s="19"/>
    </row>
    <row r="8" s="4" customFormat="1" ht="35" customHeight="1" spans="1:9">
      <c r="A8" s="30">
        <v>3</v>
      </c>
      <c r="B8" s="30" t="s">
        <v>22</v>
      </c>
      <c r="C8" s="31" t="s">
        <v>23</v>
      </c>
      <c r="D8" s="30" t="s">
        <v>16</v>
      </c>
      <c r="E8" s="32" t="s">
        <v>17</v>
      </c>
      <c r="F8" s="30">
        <v>450.4</v>
      </c>
      <c r="G8" s="33"/>
      <c r="H8" s="19">
        <f t="shared" si="0"/>
        <v>0</v>
      </c>
      <c r="I8" s="19"/>
    </row>
    <row r="9" s="4" customFormat="1" ht="41" customHeight="1" spans="1:9">
      <c r="A9" s="30">
        <v>4</v>
      </c>
      <c r="B9" s="30" t="s">
        <v>24</v>
      </c>
      <c r="C9" s="31" t="s">
        <v>25</v>
      </c>
      <c r="D9" s="30" t="s">
        <v>20</v>
      </c>
      <c r="E9" s="32" t="s">
        <v>21</v>
      </c>
      <c r="F9" s="30">
        <v>626.2</v>
      </c>
      <c r="G9" s="33"/>
      <c r="H9" s="19">
        <f t="shared" si="0"/>
        <v>0</v>
      </c>
      <c r="I9" s="19"/>
    </row>
    <row r="10" s="4" customFormat="1" ht="60" customHeight="1" spans="1:9">
      <c r="A10" s="30">
        <v>5</v>
      </c>
      <c r="B10" s="30" t="s">
        <v>26</v>
      </c>
      <c r="C10" s="31" t="s">
        <v>27</v>
      </c>
      <c r="D10" s="30" t="s">
        <v>28</v>
      </c>
      <c r="E10" s="32" t="s">
        <v>29</v>
      </c>
      <c r="F10" s="30">
        <v>60</v>
      </c>
      <c r="G10" s="33"/>
      <c r="H10" s="19">
        <f t="shared" si="0"/>
        <v>0</v>
      </c>
      <c r="I10" s="19"/>
    </row>
    <row r="11" s="4" customFormat="1" ht="27" customHeight="1" spans="1:9">
      <c r="A11" s="30">
        <v>6</v>
      </c>
      <c r="B11" s="30" t="s">
        <v>30</v>
      </c>
      <c r="C11" s="31" t="s">
        <v>31</v>
      </c>
      <c r="D11" s="30" t="s">
        <v>28</v>
      </c>
      <c r="E11" s="32" t="s">
        <v>32</v>
      </c>
      <c r="F11" s="30">
        <v>4</v>
      </c>
      <c r="G11" s="33"/>
      <c r="H11" s="19">
        <f t="shared" si="0"/>
        <v>0</v>
      </c>
      <c r="I11" s="19"/>
    </row>
    <row r="12" s="4" customFormat="1" ht="35" customHeight="1" spans="1:9">
      <c r="A12" s="30">
        <v>7</v>
      </c>
      <c r="B12" s="30" t="s">
        <v>33</v>
      </c>
      <c r="C12" s="31" t="s">
        <v>34</v>
      </c>
      <c r="D12" s="30" t="s">
        <v>35</v>
      </c>
      <c r="E12" s="32" t="s">
        <v>32</v>
      </c>
      <c r="F12" s="30">
        <v>1000</v>
      </c>
      <c r="G12" s="33"/>
      <c r="H12" s="19">
        <f t="shared" si="0"/>
        <v>0</v>
      </c>
      <c r="I12" s="19"/>
    </row>
    <row r="13" s="1" customFormat="1" ht="21" customHeight="1" spans="1:9">
      <c r="A13" s="19" t="s">
        <v>36</v>
      </c>
      <c r="B13" s="19" t="s">
        <v>37</v>
      </c>
      <c r="C13" s="20"/>
      <c r="D13" s="21"/>
      <c r="E13" s="19"/>
      <c r="F13" s="19"/>
      <c r="G13" s="19"/>
      <c r="H13" s="19"/>
      <c r="I13" s="19"/>
    </row>
    <row r="14" s="1" customFormat="1" ht="38" customHeight="1" spans="1:9">
      <c r="A14" s="30">
        <v>1</v>
      </c>
      <c r="B14" s="30" t="s">
        <v>14</v>
      </c>
      <c r="C14" s="31" t="s">
        <v>38</v>
      </c>
      <c r="D14" s="30" t="s">
        <v>16</v>
      </c>
      <c r="E14" s="32" t="s">
        <v>17</v>
      </c>
      <c r="F14" s="30">
        <v>12</v>
      </c>
      <c r="G14" s="33"/>
      <c r="H14" s="19">
        <f t="shared" ref="H14:H30" si="1">F14*G14</f>
        <v>0</v>
      </c>
      <c r="I14" s="19"/>
    </row>
    <row r="15" s="1" customFormat="1" ht="45" customHeight="1" spans="1:9">
      <c r="A15" s="30">
        <v>2</v>
      </c>
      <c r="B15" s="30" t="s">
        <v>18</v>
      </c>
      <c r="C15" s="31" t="s">
        <v>19</v>
      </c>
      <c r="D15" s="30" t="s">
        <v>20</v>
      </c>
      <c r="E15" s="32" t="s">
        <v>21</v>
      </c>
      <c r="F15" s="30">
        <v>10</v>
      </c>
      <c r="G15" s="33"/>
      <c r="H15" s="19">
        <f t="shared" si="1"/>
        <v>0</v>
      </c>
      <c r="I15" s="19"/>
    </row>
    <row r="16" s="1" customFormat="1" ht="38" customHeight="1" spans="1:9">
      <c r="A16" s="30">
        <v>3</v>
      </c>
      <c r="B16" s="30" t="s">
        <v>22</v>
      </c>
      <c r="C16" s="31" t="s">
        <v>23</v>
      </c>
      <c r="D16" s="30" t="s">
        <v>16</v>
      </c>
      <c r="E16" s="32" t="s">
        <v>17</v>
      </c>
      <c r="F16" s="30">
        <v>81.3</v>
      </c>
      <c r="G16" s="33"/>
      <c r="H16" s="19">
        <f t="shared" si="1"/>
        <v>0</v>
      </c>
      <c r="I16" s="19"/>
    </row>
    <row r="17" s="1" customFormat="1" ht="41" customHeight="1" spans="1:9">
      <c r="A17" s="30">
        <v>4</v>
      </c>
      <c r="B17" s="30" t="s">
        <v>24</v>
      </c>
      <c r="C17" s="31" t="s">
        <v>25</v>
      </c>
      <c r="D17" s="30" t="s">
        <v>20</v>
      </c>
      <c r="E17" s="32" t="s">
        <v>21</v>
      </c>
      <c r="F17" s="30">
        <f>3165-F19-F21</f>
        <v>732.93</v>
      </c>
      <c r="G17" s="33"/>
      <c r="H17" s="19">
        <f t="shared" si="1"/>
        <v>0</v>
      </c>
      <c r="I17" s="19"/>
    </row>
    <row r="18" s="1" customFormat="1" ht="41" customHeight="1" spans="1:9">
      <c r="A18" s="30">
        <v>5</v>
      </c>
      <c r="B18" s="30" t="s">
        <v>39</v>
      </c>
      <c r="C18" s="31" t="s">
        <v>40</v>
      </c>
      <c r="D18" s="30" t="s">
        <v>16</v>
      </c>
      <c r="E18" s="32" t="s">
        <v>17</v>
      </c>
      <c r="F18" s="30">
        <v>88.89</v>
      </c>
      <c r="G18" s="33"/>
      <c r="H18" s="19">
        <f t="shared" si="1"/>
        <v>0</v>
      </c>
      <c r="I18" s="19"/>
    </row>
    <row r="19" s="1" customFormat="1" ht="48" customHeight="1" spans="1:9">
      <c r="A19" s="30">
        <v>6</v>
      </c>
      <c r="B19" s="30" t="s">
        <v>41</v>
      </c>
      <c r="C19" s="31" t="s">
        <v>42</v>
      </c>
      <c r="D19" s="30" t="s">
        <v>20</v>
      </c>
      <c r="E19" s="32" t="s">
        <v>21</v>
      </c>
      <c r="F19" s="30">
        <f>239.76+312.24+132.82</f>
        <v>684.82</v>
      </c>
      <c r="G19" s="33"/>
      <c r="H19" s="19">
        <f t="shared" si="1"/>
        <v>0</v>
      </c>
      <c r="I19" s="19"/>
    </row>
    <row r="20" s="1" customFormat="1" ht="47" customHeight="1" spans="1:9">
      <c r="A20" s="30">
        <v>7</v>
      </c>
      <c r="B20" s="30" t="s">
        <v>43</v>
      </c>
      <c r="C20" s="31" t="s">
        <v>40</v>
      </c>
      <c r="D20" s="30" t="s">
        <v>16</v>
      </c>
      <c r="E20" s="32" t="s">
        <v>17</v>
      </c>
      <c r="F20" s="30">
        <v>312</v>
      </c>
      <c r="G20" s="33"/>
      <c r="H20" s="19">
        <f t="shared" si="1"/>
        <v>0</v>
      </c>
      <c r="I20" s="19"/>
    </row>
    <row r="21" s="1" customFormat="1" ht="55" customHeight="1" spans="1:9">
      <c r="A21" s="30">
        <v>8</v>
      </c>
      <c r="B21" s="30" t="s">
        <v>44</v>
      </c>
      <c r="C21" s="31" t="s">
        <v>45</v>
      </c>
      <c r="D21" s="30" t="s">
        <v>20</v>
      </c>
      <c r="E21" s="32" t="s">
        <v>21</v>
      </c>
      <c r="F21" s="30">
        <v>1747.25</v>
      </c>
      <c r="G21" s="33"/>
      <c r="H21" s="19">
        <f t="shared" si="1"/>
        <v>0</v>
      </c>
      <c r="I21" s="19"/>
    </row>
    <row r="22" s="1" customFormat="1" ht="56" customHeight="1" spans="1:9">
      <c r="A22" s="30">
        <v>9</v>
      </c>
      <c r="B22" s="30" t="s">
        <v>26</v>
      </c>
      <c r="C22" s="31" t="s">
        <v>27</v>
      </c>
      <c r="D22" s="30" t="s">
        <v>28</v>
      </c>
      <c r="E22" s="32" t="s">
        <v>29</v>
      </c>
      <c r="F22" s="30">
        <v>42</v>
      </c>
      <c r="G22" s="33"/>
      <c r="H22" s="19">
        <f t="shared" si="1"/>
        <v>0</v>
      </c>
      <c r="I22" s="19"/>
    </row>
    <row r="23" s="1" customFormat="1" ht="27" customHeight="1" spans="1:9">
      <c r="A23" s="30">
        <v>10</v>
      </c>
      <c r="B23" s="30" t="s">
        <v>46</v>
      </c>
      <c r="C23" s="31" t="s">
        <v>47</v>
      </c>
      <c r="D23" s="30" t="s">
        <v>48</v>
      </c>
      <c r="E23" s="32" t="s">
        <v>49</v>
      </c>
      <c r="F23" s="30">
        <v>1000</v>
      </c>
      <c r="G23" s="33"/>
      <c r="H23" s="19">
        <f t="shared" si="1"/>
        <v>0</v>
      </c>
      <c r="I23" s="19"/>
    </row>
    <row r="24" s="1" customFormat="1" ht="33" customHeight="1" spans="1:9">
      <c r="A24" s="30">
        <v>11</v>
      </c>
      <c r="B24" s="30" t="s">
        <v>50</v>
      </c>
      <c r="C24" s="31" t="s">
        <v>51</v>
      </c>
      <c r="D24" s="30" t="s">
        <v>48</v>
      </c>
      <c r="E24" s="32" t="s">
        <v>49</v>
      </c>
      <c r="F24" s="30">
        <v>500</v>
      </c>
      <c r="G24" s="33"/>
      <c r="H24" s="19">
        <f t="shared" si="1"/>
        <v>0</v>
      </c>
      <c r="I24" s="19"/>
    </row>
    <row r="25" s="1" customFormat="1" ht="33" customHeight="1" spans="1:9">
      <c r="A25" s="30">
        <v>12</v>
      </c>
      <c r="B25" s="30" t="s">
        <v>52</v>
      </c>
      <c r="C25" s="31" t="s">
        <v>53</v>
      </c>
      <c r="D25" s="30" t="s">
        <v>16</v>
      </c>
      <c r="E25" s="32" t="s">
        <v>17</v>
      </c>
      <c r="F25" s="30">
        <v>40</v>
      </c>
      <c r="G25" s="33"/>
      <c r="H25" s="19">
        <f t="shared" si="1"/>
        <v>0</v>
      </c>
      <c r="I25" s="19"/>
    </row>
    <row r="26" s="1" customFormat="1" ht="29" customHeight="1" spans="1:9">
      <c r="A26" s="30">
        <v>13</v>
      </c>
      <c r="B26" s="30" t="s">
        <v>54</v>
      </c>
      <c r="C26" s="31" t="s">
        <v>55</v>
      </c>
      <c r="D26" s="30" t="s">
        <v>20</v>
      </c>
      <c r="E26" s="32" t="s">
        <v>56</v>
      </c>
      <c r="F26" s="30">
        <v>250</v>
      </c>
      <c r="G26" s="33"/>
      <c r="H26" s="19">
        <f t="shared" si="1"/>
        <v>0</v>
      </c>
      <c r="I26" s="19"/>
    </row>
    <row r="27" s="1" customFormat="1" ht="33" customHeight="1" spans="1:9">
      <c r="A27" s="30">
        <v>14</v>
      </c>
      <c r="B27" s="30" t="s">
        <v>57</v>
      </c>
      <c r="C27" s="31" t="s">
        <v>58</v>
      </c>
      <c r="D27" s="30" t="s">
        <v>16</v>
      </c>
      <c r="E27" s="32" t="s">
        <v>17</v>
      </c>
      <c r="F27" s="30">
        <v>100</v>
      </c>
      <c r="G27" s="33"/>
      <c r="H27" s="19">
        <f t="shared" si="1"/>
        <v>0</v>
      </c>
      <c r="I27" s="19"/>
    </row>
    <row r="28" s="1" customFormat="1" ht="45" customHeight="1" spans="1:9">
      <c r="A28" s="30">
        <v>15</v>
      </c>
      <c r="B28" s="30" t="s">
        <v>59</v>
      </c>
      <c r="C28" s="31" t="s">
        <v>60</v>
      </c>
      <c r="D28" s="30" t="s">
        <v>16</v>
      </c>
      <c r="E28" s="32" t="s">
        <v>17</v>
      </c>
      <c r="F28" s="30">
        <v>40</v>
      </c>
      <c r="G28" s="33"/>
      <c r="H28" s="19">
        <f t="shared" si="1"/>
        <v>0</v>
      </c>
      <c r="I28" s="19"/>
    </row>
    <row r="29" s="1" customFormat="1" ht="34" customHeight="1" spans="1:9">
      <c r="A29" s="30">
        <v>16</v>
      </c>
      <c r="B29" s="30" t="s">
        <v>61</v>
      </c>
      <c r="C29" s="31" t="s">
        <v>62</v>
      </c>
      <c r="D29" s="30" t="s">
        <v>20</v>
      </c>
      <c r="E29" s="32" t="s">
        <v>63</v>
      </c>
      <c r="F29" s="30">
        <v>750</v>
      </c>
      <c r="G29" s="33"/>
      <c r="H29" s="19">
        <f t="shared" si="1"/>
        <v>0</v>
      </c>
      <c r="I29" s="19"/>
    </row>
    <row r="30" s="1" customFormat="1" ht="39" customHeight="1" spans="1:9">
      <c r="A30" s="30">
        <v>17</v>
      </c>
      <c r="B30" s="30" t="s">
        <v>64</v>
      </c>
      <c r="C30" s="31" t="s">
        <v>65</v>
      </c>
      <c r="D30" s="30" t="s">
        <v>20</v>
      </c>
      <c r="E30" s="32" t="s">
        <v>63</v>
      </c>
      <c r="F30" s="30">
        <v>750</v>
      </c>
      <c r="G30" s="33"/>
      <c r="H30" s="19">
        <f t="shared" si="1"/>
        <v>0</v>
      </c>
      <c r="I30" s="19"/>
    </row>
    <row r="31" s="3" customFormat="1" ht="23" customHeight="1" spans="1:9">
      <c r="A31" s="19" t="s">
        <v>66</v>
      </c>
      <c r="B31" s="19" t="s">
        <v>67</v>
      </c>
      <c r="C31" s="20"/>
      <c r="D31" s="21"/>
      <c r="E31" s="19"/>
      <c r="F31" s="19"/>
      <c r="G31" s="19"/>
      <c r="H31" s="19"/>
      <c r="I31" s="19"/>
    </row>
    <row r="32" s="4" customFormat="1" ht="36" customHeight="1" spans="1:9">
      <c r="A32" s="34">
        <v>1</v>
      </c>
      <c r="B32" s="30" t="s">
        <v>68</v>
      </c>
      <c r="C32" s="31" t="s">
        <v>69</v>
      </c>
      <c r="D32" s="30" t="s">
        <v>16</v>
      </c>
      <c r="E32" s="32" t="s">
        <v>70</v>
      </c>
      <c r="F32" s="30">
        <v>273.9</v>
      </c>
      <c r="G32" s="33"/>
      <c r="H32" s="34">
        <f t="shared" ref="H32:H41" si="2">F32*G32</f>
        <v>0</v>
      </c>
      <c r="I32" s="19"/>
    </row>
    <row r="33" s="4" customFormat="1" ht="43" customHeight="1" spans="1:9">
      <c r="A33" s="34">
        <v>2</v>
      </c>
      <c r="B33" s="30" t="s">
        <v>14</v>
      </c>
      <c r="C33" s="31" t="s">
        <v>15</v>
      </c>
      <c r="D33" s="30" t="s">
        <v>16</v>
      </c>
      <c r="E33" s="32" t="s">
        <v>17</v>
      </c>
      <c r="F33" s="30">
        <v>273.9</v>
      </c>
      <c r="G33" s="33"/>
      <c r="H33" s="34">
        <f t="shared" si="2"/>
        <v>0</v>
      </c>
      <c r="I33" s="19"/>
    </row>
    <row r="34" s="4" customFormat="1" ht="46" customHeight="1" spans="1:9">
      <c r="A34" s="34">
        <v>3</v>
      </c>
      <c r="B34" s="30" t="s">
        <v>18</v>
      </c>
      <c r="C34" s="31" t="s">
        <v>19</v>
      </c>
      <c r="D34" s="30" t="s">
        <v>20</v>
      </c>
      <c r="E34" s="32" t="s">
        <v>21</v>
      </c>
      <c r="F34" s="30">
        <v>259.76</v>
      </c>
      <c r="G34" s="33"/>
      <c r="H34" s="34">
        <f t="shared" si="2"/>
        <v>0</v>
      </c>
      <c r="I34" s="19"/>
    </row>
    <row r="35" s="4" customFormat="1" ht="35" customHeight="1" spans="1:9">
      <c r="A35" s="34">
        <v>4</v>
      </c>
      <c r="B35" s="30" t="s">
        <v>71</v>
      </c>
      <c r="C35" s="31" t="s">
        <v>23</v>
      </c>
      <c r="D35" s="30" t="s">
        <v>16</v>
      </c>
      <c r="E35" s="32" t="s">
        <v>17</v>
      </c>
      <c r="F35" s="30">
        <v>601.5</v>
      </c>
      <c r="G35" s="33"/>
      <c r="H35" s="34">
        <f t="shared" si="2"/>
        <v>0</v>
      </c>
      <c r="I35" s="19"/>
    </row>
    <row r="36" s="4" customFormat="1" ht="49" customHeight="1" spans="1:9">
      <c r="A36" s="34">
        <v>5</v>
      </c>
      <c r="B36" s="30" t="s">
        <v>72</v>
      </c>
      <c r="C36" s="31" t="s">
        <v>73</v>
      </c>
      <c r="D36" s="30" t="s">
        <v>20</v>
      </c>
      <c r="E36" s="32" t="s">
        <v>21</v>
      </c>
      <c r="F36" s="30">
        <v>3025.64</v>
      </c>
      <c r="G36" s="33"/>
      <c r="H36" s="34">
        <f t="shared" si="2"/>
        <v>0</v>
      </c>
      <c r="I36" s="19"/>
    </row>
    <row r="37" s="4" customFormat="1" ht="58" customHeight="1" spans="1:9">
      <c r="A37" s="34">
        <v>6</v>
      </c>
      <c r="B37" s="30" t="s">
        <v>26</v>
      </c>
      <c r="C37" s="31" t="s">
        <v>27</v>
      </c>
      <c r="D37" s="30" t="s">
        <v>28</v>
      </c>
      <c r="E37" s="32" t="s">
        <v>29</v>
      </c>
      <c r="F37" s="30">
        <v>28.35</v>
      </c>
      <c r="G37" s="33"/>
      <c r="H37" s="34">
        <f t="shared" si="2"/>
        <v>0</v>
      </c>
      <c r="I37" s="19"/>
    </row>
    <row r="38" s="4" customFormat="1" ht="43" customHeight="1" spans="1:9">
      <c r="A38" s="34">
        <v>7</v>
      </c>
      <c r="B38" s="30" t="s">
        <v>74</v>
      </c>
      <c r="C38" s="31" t="s">
        <v>75</v>
      </c>
      <c r="D38" s="30" t="s">
        <v>35</v>
      </c>
      <c r="E38" s="32" t="s">
        <v>76</v>
      </c>
      <c r="F38" s="30">
        <v>475.6</v>
      </c>
      <c r="G38" s="33"/>
      <c r="H38" s="34">
        <f t="shared" si="2"/>
        <v>0</v>
      </c>
      <c r="I38" s="19"/>
    </row>
    <row r="39" s="4" customFormat="1" ht="46" customHeight="1" spans="1:9">
      <c r="A39" s="34">
        <v>8</v>
      </c>
      <c r="B39" s="30" t="s">
        <v>77</v>
      </c>
      <c r="C39" s="31" t="s">
        <v>78</v>
      </c>
      <c r="D39" s="30" t="s">
        <v>35</v>
      </c>
      <c r="E39" s="32" t="s">
        <v>76</v>
      </c>
      <c r="F39" s="30">
        <v>347.6</v>
      </c>
      <c r="G39" s="33"/>
      <c r="H39" s="34">
        <f t="shared" si="2"/>
        <v>0</v>
      </c>
      <c r="I39" s="19"/>
    </row>
    <row r="40" s="4" customFormat="1" ht="32" customHeight="1" spans="1:9">
      <c r="A40" s="34">
        <v>9</v>
      </c>
      <c r="B40" s="30" t="s">
        <v>79</v>
      </c>
      <c r="C40" s="31" t="s">
        <v>80</v>
      </c>
      <c r="D40" s="30" t="s">
        <v>35</v>
      </c>
      <c r="E40" s="32" t="s">
        <v>76</v>
      </c>
      <c r="F40" s="30">
        <v>10000</v>
      </c>
      <c r="G40" s="33"/>
      <c r="H40" s="34">
        <f t="shared" si="2"/>
        <v>0</v>
      </c>
      <c r="I40" s="19"/>
    </row>
    <row r="41" s="4" customFormat="1" ht="34" customHeight="1" spans="1:9">
      <c r="A41" s="34">
        <v>10</v>
      </c>
      <c r="B41" s="30" t="s">
        <v>81</v>
      </c>
      <c r="C41" s="31" t="s">
        <v>82</v>
      </c>
      <c r="D41" s="30" t="s">
        <v>35</v>
      </c>
      <c r="E41" s="32" t="s">
        <v>76</v>
      </c>
      <c r="F41" s="30">
        <v>1600</v>
      </c>
      <c r="G41" s="33"/>
      <c r="H41" s="34">
        <f t="shared" si="2"/>
        <v>0</v>
      </c>
      <c r="I41" s="19"/>
    </row>
    <row r="42" s="4" customFormat="1" ht="26" customHeight="1" spans="1:9">
      <c r="A42" s="19"/>
      <c r="B42" s="35" t="s">
        <v>83</v>
      </c>
      <c r="C42" s="35"/>
      <c r="D42" s="35"/>
      <c r="E42" s="36"/>
      <c r="F42" s="35"/>
      <c r="G42" s="19"/>
      <c r="H42" s="19">
        <f>SUM(H6:H41)</f>
        <v>0</v>
      </c>
      <c r="I42" s="19"/>
    </row>
    <row r="43" s="1" customFormat="1" ht="24.5" customHeight="1" spans="1:9">
      <c r="A43" s="19" t="s">
        <v>84</v>
      </c>
      <c r="B43" s="19" t="s">
        <v>85</v>
      </c>
      <c r="C43" s="20"/>
      <c r="D43" s="21"/>
      <c r="E43" s="19"/>
      <c r="F43" s="19"/>
      <c r="G43" s="19"/>
      <c r="H43" s="19"/>
      <c r="I43" s="19"/>
    </row>
    <row r="44" s="1" customFormat="1" ht="53.5" customHeight="1" spans="1:9">
      <c r="A44" s="37">
        <v>1</v>
      </c>
      <c r="B44" s="19" t="s">
        <v>86</v>
      </c>
      <c r="C44" s="20"/>
      <c r="D44" s="19"/>
      <c r="E44" s="37" t="s">
        <v>87</v>
      </c>
      <c r="F44" s="37"/>
      <c r="G44" s="38" t="s">
        <v>88</v>
      </c>
      <c r="H44" s="39"/>
      <c r="I44" s="19"/>
    </row>
    <row r="45" s="1" customFormat="1" ht="151" customHeight="1" spans="1:9">
      <c r="A45" s="40" t="s">
        <v>89</v>
      </c>
      <c r="B45" s="41"/>
      <c r="C45" s="40"/>
      <c r="D45" s="42"/>
      <c r="E45" s="41"/>
      <c r="F45" s="41"/>
      <c r="G45" s="41"/>
      <c r="H45" s="41"/>
      <c r="I45" s="41"/>
    </row>
    <row r="47" s="1" customFormat="1" ht="25" customHeight="1" spans="1:9">
      <c r="A47" s="5"/>
      <c r="B47" s="5"/>
      <c r="C47" s="6"/>
      <c r="D47" s="7"/>
      <c r="E47" s="43" t="s">
        <v>90</v>
      </c>
      <c r="F47" s="43"/>
      <c r="G47" s="43"/>
      <c r="H47" s="43"/>
      <c r="I47" s="43"/>
    </row>
    <row r="48" s="1" customFormat="1" ht="25" customHeight="1" spans="1:9">
      <c r="A48" s="5"/>
      <c r="B48" s="5"/>
      <c r="C48" s="6"/>
      <c r="D48" s="7"/>
      <c r="E48" s="43" t="s">
        <v>91</v>
      </c>
      <c r="F48" s="43"/>
      <c r="G48" s="43"/>
      <c r="H48" s="43"/>
      <c r="I48" s="43"/>
    </row>
    <row r="49" s="1" customFormat="1" ht="25" customHeight="1" spans="1:9">
      <c r="A49" s="5"/>
      <c r="B49" s="5"/>
      <c r="C49" s="6"/>
      <c r="D49" s="7"/>
      <c r="E49" s="43" t="s">
        <v>92</v>
      </c>
      <c r="F49" s="43"/>
      <c r="G49" s="43"/>
      <c r="H49" s="43"/>
      <c r="I49" s="43"/>
    </row>
    <row r="51" s="1" customFormat="1" ht="13" customHeight="1" spans="1:9">
      <c r="A51" s="6" t="s">
        <v>93</v>
      </c>
      <c r="B51" s="5"/>
      <c r="C51" s="6"/>
      <c r="D51" s="5"/>
      <c r="E51" s="5"/>
      <c r="F51" s="5"/>
      <c r="G51" s="5"/>
      <c r="H51" s="5"/>
      <c r="I51" s="5"/>
    </row>
    <row r="53" s="1" customFormat="1" spans="2:9">
      <c r="B53" s="44"/>
      <c r="C53" s="45"/>
      <c r="D53" s="46"/>
      <c r="E53" s="44"/>
      <c r="F53" s="44"/>
      <c r="G53" s="44"/>
      <c r="H53" s="44"/>
      <c r="I53" s="44"/>
    </row>
  </sheetData>
  <sheetProtection algorithmName="SHA-512" hashValue="nyomJLJsJ0HgIcagdWo9NfJaPHDFWDzyb/0UXG6KIDOoOjWGYx3auLJQF6lHvpKhW4/rqfxfFmnkIH9tVEDHpQ==" saltValue="yitk5ZZguNlvvVuYt+wYPA==" spinCount="100000" sheet="1" objects="1"/>
  <protectedRanges>
    <protectedRange sqref="D13" name="区域1_18"/>
    <protectedRange sqref="E10 E22" name="区域1_4_1"/>
    <protectedRange sqref="E11" name="区域1_4_2"/>
    <protectedRange sqref="D43" name="区域1_18_1"/>
  </protectedRanges>
  <mergeCells count="22">
    <mergeCell ref="A1:I1"/>
    <mergeCell ref="A2:I2"/>
    <mergeCell ref="B5:G5"/>
    <mergeCell ref="B13:G13"/>
    <mergeCell ref="B31:G31"/>
    <mergeCell ref="B42:C42"/>
    <mergeCell ref="B43:I43"/>
    <mergeCell ref="B44:D44"/>
    <mergeCell ref="G44:H44"/>
    <mergeCell ref="A45:I45"/>
    <mergeCell ref="E47:I47"/>
    <mergeCell ref="E48:I48"/>
    <mergeCell ref="E49:I49"/>
    <mergeCell ref="A51:I51"/>
    <mergeCell ref="A3:A4"/>
    <mergeCell ref="B3:B4"/>
    <mergeCell ref="C3:C4"/>
    <mergeCell ref="D3:D4"/>
    <mergeCell ref="E3:E4"/>
    <mergeCell ref="F3:F4"/>
    <mergeCell ref="H3:H4"/>
    <mergeCell ref="I3:I4"/>
  </mergeCells>
  <pageMargins left="0.590277777777778" right="0.590277777777778" top="0.786805555555556" bottom="0.590277777777778" header="0.393055555555556" footer="0.393055555555556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2" master="" otherUserPermission="visible">
    <arrUserId title="区域1_18" rangeCreator="" othersAccessPermission="edit"/>
    <arrUserId title="区域1_4_1" rangeCreator="" othersAccessPermission="edit"/>
    <arrUserId title="区域1_4_2" rangeCreator="" othersAccessPermission="edit"/>
    <arrUserId title="区域1_18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劳务招采清单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Yuan..</cp:lastModifiedBy>
  <dcterms:created xsi:type="dcterms:W3CDTF">2024-04-17T17:03:00Z</dcterms:created>
  <dcterms:modified xsi:type="dcterms:W3CDTF">2025-10-29T01:36:41Z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BE6595A78F794016AB2F798C5A5C9272_13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