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65"/>
  </bookViews>
  <sheets>
    <sheet name="报价汇总表" sheetId="11" r:id="rId1"/>
    <sheet name="叠拼" sheetId="10" r:id="rId2"/>
    <sheet name="1#楼" sheetId="8" r:id="rId3"/>
    <sheet name="2、3、6、7#楼" sheetId="6" r:id="rId4"/>
    <sheet name="5#楼" sheetId="7" r:id="rId5"/>
    <sheet name="4、8#楼" sheetId="5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<sst xmlns="http://schemas.openxmlformats.org/spreadsheetml/2006/main" count="183" uniqueCount="52">
  <si>
    <t>昭君·皓月云居项目一期外墙玻璃门窗报价汇总表</t>
  </si>
  <si>
    <t>序号</t>
  </si>
  <si>
    <t>名称</t>
  </si>
  <si>
    <t>金额（元）</t>
  </si>
  <si>
    <t>备注</t>
  </si>
  <si>
    <t>叠拼</t>
  </si>
  <si>
    <r>
      <rPr>
        <sz val="14"/>
        <rFont val="Arial"/>
        <charset val="0"/>
      </rPr>
      <t>1#</t>
    </r>
    <r>
      <rPr>
        <sz val="14"/>
        <rFont val="宋体"/>
        <charset val="134"/>
      </rPr>
      <t>楼</t>
    </r>
  </si>
  <si>
    <r>
      <rPr>
        <sz val="14"/>
        <rFont val="Arial"/>
        <charset val="0"/>
      </rPr>
      <t>2</t>
    </r>
    <r>
      <rPr>
        <sz val="14"/>
        <rFont val="宋体"/>
        <charset val="134"/>
      </rPr>
      <t>、</t>
    </r>
    <r>
      <rPr>
        <sz val="14"/>
        <rFont val="Arial"/>
        <charset val="0"/>
      </rPr>
      <t>3</t>
    </r>
    <r>
      <rPr>
        <sz val="14"/>
        <rFont val="宋体"/>
        <charset val="134"/>
      </rPr>
      <t>、</t>
    </r>
    <r>
      <rPr>
        <sz val="14"/>
        <rFont val="Arial"/>
        <charset val="0"/>
      </rPr>
      <t>6</t>
    </r>
    <r>
      <rPr>
        <sz val="14"/>
        <rFont val="宋体"/>
        <charset val="134"/>
      </rPr>
      <t>、</t>
    </r>
    <r>
      <rPr>
        <sz val="14"/>
        <rFont val="Arial"/>
        <charset val="0"/>
      </rPr>
      <t>7#</t>
    </r>
    <r>
      <rPr>
        <sz val="14"/>
        <rFont val="宋体"/>
        <charset val="134"/>
      </rPr>
      <t>楼</t>
    </r>
  </si>
  <si>
    <r>
      <rPr>
        <sz val="14"/>
        <rFont val="Arial"/>
        <charset val="0"/>
      </rPr>
      <t>5#</t>
    </r>
    <r>
      <rPr>
        <sz val="14"/>
        <rFont val="宋体"/>
        <charset val="134"/>
      </rPr>
      <t>楼</t>
    </r>
  </si>
  <si>
    <r>
      <rPr>
        <sz val="14"/>
        <rFont val="Arial"/>
        <charset val="0"/>
      </rPr>
      <t>4</t>
    </r>
    <r>
      <rPr>
        <sz val="14"/>
        <rFont val="宋体"/>
        <charset val="134"/>
      </rPr>
      <t>、</t>
    </r>
    <r>
      <rPr>
        <sz val="14"/>
        <rFont val="Arial"/>
        <charset val="0"/>
      </rPr>
      <t>8#</t>
    </r>
    <r>
      <rPr>
        <sz val="14"/>
        <rFont val="宋体"/>
        <charset val="134"/>
      </rPr>
      <t>楼</t>
    </r>
  </si>
  <si>
    <t>总计（元）</t>
  </si>
  <si>
    <r>
      <rPr>
        <sz val="12"/>
        <rFont val="宋体"/>
        <charset val="134"/>
      </rPr>
      <t>注：
    1、清单工程量为约数，最终已实际安装完毕验收合格的数量为准据实结算；
    2、</t>
    </r>
    <r>
      <rPr>
        <b/>
        <sz val="12"/>
        <rFont val="宋体"/>
        <charset val="134"/>
      </rPr>
      <t>以上报价包含材料采购及生产制作费、运输及卸车费、二次搬运费、五金配件、安装费、配合送检等一切费用，开具13%增值税专用发票</t>
    </r>
    <r>
      <rPr>
        <sz val="12"/>
        <rFont val="宋体"/>
        <charset val="134"/>
      </rPr>
      <t>；
    3、结算方式：货到甲方现场经安装后,乙方须向甲方提供合规的13%增值税专用发票，甲方每月支付乙方已完成工程量的60%，验收合格后支付至实际验收总金额的95%，余下总金额的5%为质保金(质保期为安装结束验收合格之日起算两年),质保金分两次支付，其中实际验收总金额的3%自安装验收合格之日满一年后支付（不计利息），总金额的2%于质保期满后支付（不计利息）。质保金的退还不能免除乙方产品的内部质量缺陷责任。
    4、</t>
    </r>
    <r>
      <rPr>
        <b/>
        <sz val="12"/>
        <rFont val="宋体"/>
        <charset val="134"/>
      </rPr>
      <t>乙方需在报价的同时提供窗纱一体样品</t>
    </r>
    <r>
      <rPr>
        <sz val="12"/>
        <rFont val="宋体"/>
        <charset val="134"/>
      </rPr>
      <t>。</t>
    </r>
  </si>
  <si>
    <t>报价单位：</t>
  </si>
  <si>
    <t>联系人及电话：</t>
  </si>
  <si>
    <t>报价日期：</t>
  </si>
  <si>
    <t>叠拼门窗报价清单</t>
  </si>
  <si>
    <t>类型</t>
  </si>
  <si>
    <t>设计编号</t>
  </si>
  <si>
    <t>暂估面积</t>
  </si>
  <si>
    <t>安装部位</t>
  </si>
  <si>
    <t>外窗传热系数</t>
  </si>
  <si>
    <t>玻璃可见光透射比</t>
  </si>
  <si>
    <t>玻璃遮阳系数</t>
  </si>
  <si>
    <r>
      <rPr>
        <sz val="10"/>
        <rFont val="Arial"/>
        <charset val="0"/>
      </rPr>
      <t>单价（元</t>
    </r>
    <r>
      <rPr>
        <sz val="10"/>
        <rFont val="Arial"/>
        <charset val="0"/>
      </rPr>
      <t>/</t>
    </r>
    <r>
      <rPr>
        <sz val="10"/>
        <rFont val="宋体"/>
        <charset val="134"/>
      </rPr>
      <t>㎡）</t>
    </r>
  </si>
  <si>
    <t>小计（元）</t>
  </si>
  <si>
    <t>节能窗</t>
  </si>
  <si>
    <t>/</t>
  </si>
  <si>
    <t>外墙窗</t>
  </si>
  <si>
    <r>
      <rPr>
        <sz val="10"/>
        <rFont val="Arial"/>
        <charset val="0"/>
      </rPr>
      <t>110</t>
    </r>
    <r>
      <rPr>
        <sz val="10"/>
        <rFont val="宋体"/>
        <charset val="0"/>
      </rPr>
      <t>系列断热铝合金框</t>
    </r>
    <r>
      <rPr>
        <sz val="10"/>
        <rFont val="Arial"/>
        <charset val="0"/>
      </rPr>
      <t xml:space="preserve"> + 5</t>
    </r>
    <r>
      <rPr>
        <sz val="10"/>
        <rFont val="宋体"/>
        <charset val="0"/>
      </rPr>
      <t>白玻双银low-e</t>
    </r>
    <r>
      <rPr>
        <sz val="10"/>
        <rFont val="Arial"/>
        <charset val="0"/>
      </rPr>
      <t>+18A+5</t>
    </r>
    <r>
      <rPr>
        <sz val="10"/>
        <rFont val="宋体"/>
        <charset val="0"/>
      </rPr>
      <t>白玻（双面钢化玻璃）</t>
    </r>
  </si>
  <si>
    <t>落地大玻璃补价差</t>
  </si>
  <si>
    <r>
      <rPr>
        <sz val="10"/>
        <rFont val="Arial"/>
        <charset val="0"/>
      </rPr>
      <t>8</t>
    </r>
    <r>
      <rPr>
        <sz val="10"/>
        <rFont val="宋体"/>
        <charset val="0"/>
      </rPr>
      <t>白玻双银</t>
    </r>
    <r>
      <rPr>
        <sz val="10"/>
        <rFont val="Arial"/>
        <charset val="0"/>
      </rPr>
      <t>low-e+12A+8</t>
    </r>
    <r>
      <rPr>
        <sz val="10"/>
        <rFont val="宋体"/>
        <charset val="0"/>
      </rPr>
      <t>白玻（双面钢化玻璃）（单片玻璃面积</t>
    </r>
    <r>
      <rPr>
        <sz val="10"/>
        <rFont val="Arial"/>
        <charset val="0"/>
      </rPr>
      <t>≥4</t>
    </r>
    <r>
      <rPr>
        <sz val="10"/>
        <rFont val="宋体"/>
        <charset val="0"/>
      </rPr>
      <t>平方；</t>
    </r>
    <r>
      <rPr>
        <sz val="10"/>
        <rFont val="Arial"/>
        <charset val="0"/>
      </rPr>
      <t>≤6</t>
    </r>
    <r>
      <rPr>
        <sz val="10"/>
        <rFont val="宋体"/>
        <charset val="0"/>
      </rPr>
      <t>平方）</t>
    </r>
  </si>
  <si>
    <r>
      <rPr>
        <sz val="10"/>
        <rFont val="Arial"/>
        <charset val="0"/>
      </rPr>
      <t>10</t>
    </r>
    <r>
      <rPr>
        <sz val="10"/>
        <rFont val="宋体"/>
        <charset val="0"/>
      </rPr>
      <t>白玻双银</t>
    </r>
    <r>
      <rPr>
        <sz val="10"/>
        <rFont val="Arial"/>
        <charset val="0"/>
      </rPr>
      <t>low-e+12A+10</t>
    </r>
    <r>
      <rPr>
        <sz val="10"/>
        <rFont val="宋体"/>
        <charset val="0"/>
      </rPr>
      <t>白玻（双面钢化玻璃）（单片玻璃面积</t>
    </r>
    <r>
      <rPr>
        <sz val="10"/>
        <rFont val="Arial"/>
        <charset val="0"/>
      </rPr>
      <t>≥6</t>
    </r>
    <r>
      <rPr>
        <sz val="10"/>
        <rFont val="宋体"/>
        <charset val="0"/>
      </rPr>
      <t>平方）</t>
    </r>
  </si>
  <si>
    <t>窗纱</t>
  </si>
  <si>
    <r>
      <rPr>
        <sz val="10"/>
        <rFont val="宋体"/>
        <charset val="134"/>
      </rPr>
      <t>平开金刚网纱窗（</t>
    </r>
    <r>
      <rPr>
        <b/>
        <sz val="10"/>
        <color indexed="10"/>
        <rFont val="宋体"/>
        <charset val="134"/>
      </rPr>
      <t>与窗户一体</t>
    </r>
    <r>
      <rPr>
        <sz val="10"/>
        <rFont val="宋体"/>
        <charset val="134"/>
      </rPr>
      <t>）</t>
    </r>
  </si>
  <si>
    <t>合计（元）</t>
  </si>
  <si>
    <r>
      <rPr>
        <sz val="16"/>
        <rFont val="Arial"/>
        <charset val="0"/>
      </rPr>
      <t>1#</t>
    </r>
    <r>
      <rPr>
        <sz val="16"/>
        <rFont val="宋体"/>
        <charset val="134"/>
      </rPr>
      <t>楼及S1门窗报价清单</t>
    </r>
  </si>
  <si>
    <t>节能门</t>
  </si>
  <si>
    <t>MC3030</t>
  </si>
  <si>
    <t>外墙门</t>
  </si>
  <si>
    <r>
      <rPr>
        <sz val="10"/>
        <rFont val="Arial"/>
        <charset val="0"/>
      </rPr>
      <t>110</t>
    </r>
    <r>
      <rPr>
        <sz val="10"/>
        <rFont val="宋体"/>
        <charset val="134"/>
      </rPr>
      <t>系列断热铝合金框</t>
    </r>
    <r>
      <rPr>
        <sz val="10"/>
        <rFont val="Arial"/>
        <charset val="0"/>
      </rPr>
      <t xml:space="preserve"> + 5</t>
    </r>
    <r>
      <rPr>
        <sz val="10"/>
        <rFont val="宋体"/>
        <charset val="134"/>
      </rPr>
      <t>白玻双银low-e</t>
    </r>
    <r>
      <rPr>
        <sz val="10"/>
        <rFont val="Arial"/>
        <charset val="0"/>
      </rPr>
      <t>+18A+5</t>
    </r>
    <r>
      <rPr>
        <sz val="10"/>
        <rFont val="宋体"/>
        <charset val="134"/>
      </rPr>
      <t>白玻（双面钢化玻璃）</t>
    </r>
  </si>
  <si>
    <t>2.0</t>
  </si>
  <si>
    <t>MC5130/MC5430/MC4230/</t>
  </si>
  <si>
    <t>阳台推拉门</t>
  </si>
  <si>
    <t>客厅阳台门</t>
  </si>
  <si>
    <r>
      <rPr>
        <sz val="10"/>
        <rFont val="宋体"/>
        <charset val="0"/>
      </rPr>
      <t>5双银</t>
    </r>
    <r>
      <rPr>
        <sz val="10"/>
        <rFont val="Arial"/>
        <charset val="0"/>
      </rPr>
      <t>+12a+5</t>
    </r>
    <r>
      <rPr>
        <sz val="10"/>
        <rFont val="宋体"/>
        <charset val="0"/>
      </rPr>
      <t>双层钢化玻璃；型材宽度</t>
    </r>
    <r>
      <rPr>
        <sz val="10"/>
        <rFont val="Arial"/>
        <charset val="0"/>
      </rPr>
      <t>110mm</t>
    </r>
    <r>
      <rPr>
        <sz val="10"/>
        <rFont val="宋体"/>
        <charset val="0"/>
      </rPr>
      <t>，下滑壁厚</t>
    </r>
    <r>
      <rPr>
        <sz val="10"/>
        <rFont val="Arial"/>
        <charset val="0"/>
      </rPr>
      <t>1.8</t>
    </r>
    <r>
      <rPr>
        <sz val="10"/>
        <rFont val="宋体"/>
        <charset val="0"/>
      </rPr>
      <t>，内扇厚度</t>
    </r>
    <r>
      <rPr>
        <sz val="10"/>
        <rFont val="Arial"/>
        <charset val="0"/>
      </rPr>
      <t xml:space="preserve">1.4mm  </t>
    </r>
  </si>
  <si>
    <t>金刚网纱推拉门</t>
  </si>
  <si>
    <r>
      <rPr>
        <sz val="16"/>
        <rFont val="Arial"/>
        <charset val="0"/>
      </rPr>
      <t>2#</t>
    </r>
    <r>
      <rPr>
        <sz val="16"/>
        <rFont val="宋体"/>
        <charset val="134"/>
      </rPr>
      <t>、</t>
    </r>
    <r>
      <rPr>
        <sz val="16"/>
        <rFont val="Arial"/>
        <charset val="0"/>
      </rPr>
      <t>3#</t>
    </r>
    <r>
      <rPr>
        <sz val="16"/>
        <rFont val="宋体"/>
        <charset val="134"/>
      </rPr>
      <t>、</t>
    </r>
    <r>
      <rPr>
        <sz val="16"/>
        <rFont val="Arial"/>
        <charset val="0"/>
      </rPr>
      <t>6#</t>
    </r>
    <r>
      <rPr>
        <sz val="16"/>
        <rFont val="宋体"/>
        <charset val="134"/>
      </rPr>
      <t>及</t>
    </r>
    <r>
      <rPr>
        <sz val="16"/>
        <rFont val="Arial"/>
        <charset val="0"/>
      </rPr>
      <t>7#</t>
    </r>
    <r>
      <rPr>
        <sz val="16"/>
        <rFont val="宋体"/>
        <charset val="134"/>
      </rPr>
      <t>楼门窗报价清单</t>
    </r>
  </si>
  <si>
    <t>MC3429</t>
  </si>
  <si>
    <t>门厅入户门</t>
  </si>
  <si>
    <r>
      <rPr>
        <sz val="16"/>
        <rFont val="Arial"/>
        <charset val="0"/>
      </rPr>
      <t>5#</t>
    </r>
    <r>
      <rPr>
        <sz val="16"/>
        <rFont val="宋体"/>
        <charset val="134"/>
      </rPr>
      <t>楼门窗报价清单</t>
    </r>
  </si>
  <si>
    <t>M1839/M1830/M2224</t>
  </si>
  <si>
    <r>
      <rPr>
        <sz val="16"/>
        <rFont val="Arial"/>
        <charset val="0"/>
      </rPr>
      <t>4#</t>
    </r>
    <r>
      <rPr>
        <sz val="16"/>
        <rFont val="宋体"/>
        <charset val="134"/>
      </rPr>
      <t>及</t>
    </r>
    <r>
      <rPr>
        <sz val="16"/>
        <rFont val="Arial"/>
        <charset val="0"/>
      </rPr>
      <t>8#</t>
    </r>
    <r>
      <rPr>
        <sz val="16"/>
        <rFont val="宋体"/>
        <charset val="134"/>
      </rPr>
      <t>楼门窗报价清单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</si>
</sst>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0"/>
      <name val="Arial"/>
      <charset val="0"/>
    </font>
    <font>
      <sz val="16"/>
      <name val="Arial"/>
      <charset val="0"/>
    </font>
    <font>
      <sz val="10"/>
      <name val="宋体"/>
      <charset val="134"/>
    </font>
    <font>
      <sz val="10"/>
      <name val="宋体"/>
      <charset val="0"/>
    </font>
    <font>
      <sz val="16"/>
      <name val="宋体"/>
      <charset val="134"/>
    </font>
    <font>
      <sz val="14"/>
      <name val="Arial"/>
      <charset val="0"/>
    </font>
    <font>
      <sz val="14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2"/>
      <name val="宋体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0"/>
      <color indexed="10"/>
      <name val="宋体"/>
      <charset val="134"/>
    </font>
    <font>
      <b/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>
      <alignment vertical="top"/>
    </xf>
    <xf numFmtId="42" fontId="0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2" borderId="11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4" applyNumberFormat="0" applyAlignment="0" applyProtection="0">
      <alignment vertical="center"/>
    </xf>
    <xf numFmtId="0" fontId="20" fillId="4" borderId="15" applyNumberFormat="0" applyAlignment="0" applyProtection="0">
      <alignment vertical="center"/>
    </xf>
    <xf numFmtId="0" fontId="21" fillId="4" borderId="14" applyNumberFormat="0" applyAlignment="0" applyProtection="0">
      <alignment vertical="center"/>
    </xf>
    <xf numFmtId="0" fontId="22" fillId="5" borderId="16" applyNumberFormat="0" applyAlignment="0" applyProtection="0">
      <alignment vertical="center"/>
    </xf>
    <xf numFmtId="0" fontId="23" fillId="0" borderId="17" applyNumberFormat="0" applyFill="0" applyAlignment="0" applyProtection="0">
      <alignment vertical="center"/>
    </xf>
    <xf numFmtId="0" fontId="24" fillId="0" borderId="18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29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0" fillId="0" borderId="3" xfId="0" applyNumberFormat="1" applyFont="1" applyFill="1" applyBorder="1" applyAlignment="1" applyProtection="1">
      <alignment horizontal="center" vertical="center" wrapText="1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1" xfId="0" applyBorder="1"/>
    <xf numFmtId="0" fontId="0" fillId="0" borderId="3" xfId="0" applyBorder="1"/>
    <xf numFmtId="49" fontId="0" fillId="0" borderId="1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8" xfId="0" applyFont="1" applyBorder="1" applyAlignment="1">
      <alignment horizontal="left" vertical="top" wrapText="1"/>
    </xf>
    <xf numFmtId="0" fontId="8" fillId="0" borderId="9" xfId="0" applyFont="1" applyBorder="1" applyAlignment="1">
      <alignment horizontal="left" vertical="top"/>
    </xf>
    <xf numFmtId="0" fontId="8" fillId="0" borderId="10" xfId="0" applyFont="1" applyBorder="1" applyAlignment="1">
      <alignment horizontal="left" vertical="top"/>
    </xf>
    <xf numFmtId="0" fontId="9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tabSelected="1" topLeftCell="A2" workbookViewId="0">
      <selection activeCell="H13" sqref="H13"/>
    </sheetView>
  </sheetViews>
  <sheetFormatPr defaultColWidth="8.8952380952381" defaultRowHeight="18" outlineLevelCol="3"/>
  <cols>
    <col min="1" max="1" width="8.8952380952381" style="19"/>
    <col min="2" max="2" width="32" style="19" customWidth="1"/>
    <col min="3" max="3" width="30.7809523809524" style="19" customWidth="1"/>
    <col min="4" max="4" width="16.3333333333333" style="19" customWidth="1"/>
  </cols>
  <sheetData>
    <row r="1" ht="46" customHeight="1" spans="1:4">
      <c r="A1" s="20" t="s">
        <v>0</v>
      </c>
      <c r="B1" s="21"/>
      <c r="C1" s="21"/>
      <c r="D1" s="22"/>
    </row>
    <row r="2" ht="40" customHeight="1" spans="1:4">
      <c r="A2" s="23" t="s">
        <v>1</v>
      </c>
      <c r="B2" s="23" t="s">
        <v>2</v>
      </c>
      <c r="C2" s="23" t="s">
        <v>3</v>
      </c>
      <c r="D2" s="23" t="s">
        <v>4</v>
      </c>
    </row>
    <row r="3" ht="40" customHeight="1" spans="1:4">
      <c r="A3" s="24">
        <v>1</v>
      </c>
      <c r="B3" s="23" t="s">
        <v>5</v>
      </c>
      <c r="C3" s="24"/>
      <c r="D3" s="24"/>
    </row>
    <row r="4" ht="40" customHeight="1" spans="1:4">
      <c r="A4" s="24">
        <v>2</v>
      </c>
      <c r="B4" s="24" t="s">
        <v>6</v>
      </c>
      <c r="C4" s="24"/>
      <c r="D4" s="24"/>
    </row>
    <row r="5" ht="40" customHeight="1" spans="1:4">
      <c r="A5" s="24">
        <v>3</v>
      </c>
      <c r="B5" s="24" t="s">
        <v>7</v>
      </c>
      <c r="C5" s="24"/>
      <c r="D5" s="24"/>
    </row>
    <row r="6" ht="40" customHeight="1" spans="1:4">
      <c r="A6" s="24">
        <v>4</v>
      </c>
      <c r="B6" s="24" t="s">
        <v>8</v>
      </c>
      <c r="C6" s="24"/>
      <c r="D6" s="24"/>
    </row>
    <row r="7" ht="40" customHeight="1" spans="1:4">
      <c r="A7" s="24">
        <v>5</v>
      </c>
      <c r="B7" s="24" t="s">
        <v>9</v>
      </c>
      <c r="C7" s="24"/>
      <c r="D7" s="24"/>
    </row>
    <row r="8" ht="40" customHeight="1" spans="1:4">
      <c r="A8" s="24">
        <v>6</v>
      </c>
      <c r="B8" s="23" t="s">
        <v>10</v>
      </c>
      <c r="C8" s="24"/>
      <c r="D8" s="24"/>
    </row>
    <row r="9" ht="161" customHeight="1" spans="1:4">
      <c r="A9" s="25" t="s">
        <v>11</v>
      </c>
      <c r="B9" s="26"/>
      <c r="C9" s="26"/>
      <c r="D9" s="27"/>
    </row>
    <row r="11" ht="26" customHeight="1" spans="2:4">
      <c r="B11" s="28" t="s">
        <v>12</v>
      </c>
      <c r="C11" s="28"/>
      <c r="D11" s="28"/>
    </row>
    <row r="12" ht="28" customHeight="1" spans="2:4">
      <c r="B12" s="28" t="s">
        <v>13</v>
      </c>
      <c r="C12" s="28"/>
      <c r="D12" s="28"/>
    </row>
    <row r="13" ht="31" customHeight="1" spans="2:4">
      <c r="B13" s="28" t="s">
        <v>14</v>
      </c>
      <c r="C13" s="28"/>
      <c r="D13" s="28"/>
    </row>
  </sheetData>
  <mergeCells count="5">
    <mergeCell ref="A1:D1"/>
    <mergeCell ref="A9:D9"/>
    <mergeCell ref="B11:D11"/>
    <mergeCell ref="B12:D12"/>
    <mergeCell ref="B13:D13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F20" sqref="F20"/>
    </sheetView>
  </sheetViews>
  <sheetFormatPr defaultColWidth="8.8952380952381" defaultRowHeight="12.75"/>
  <cols>
    <col min="1" max="1" width="4.55238095238095" style="1" customWidth="1"/>
    <col min="2" max="2" width="13.6380952380952" style="1" customWidth="1"/>
    <col min="3" max="3" width="8.78095238095238" style="1" customWidth="1"/>
    <col min="4" max="4" width="10.7047619047619" style="1"/>
    <col min="5" max="5" width="10.7809523809524" style="1" customWidth="1"/>
    <col min="6" max="6" width="37.447619047619" style="1" customWidth="1"/>
    <col min="7" max="7" width="8.1047619047619" style="1" customWidth="1"/>
    <col min="8" max="8" width="9" style="1" customWidth="1"/>
    <col min="9" max="9" width="7.21904761904762" style="1" customWidth="1"/>
    <col min="10" max="10" width="9.8952380952381" customWidth="1"/>
    <col min="11" max="11" width="13" customWidth="1"/>
  </cols>
  <sheetData>
    <row r="1" ht="36" customHeight="1" spans="1:11">
      <c r="A1" s="17" t="s">
        <v>15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1</v>
      </c>
      <c r="B2" s="3" t="s">
        <v>16</v>
      </c>
      <c r="C2" s="3" t="s">
        <v>17</v>
      </c>
      <c r="D2" s="4" t="s">
        <v>18</v>
      </c>
      <c r="E2" s="5" t="s">
        <v>19</v>
      </c>
      <c r="F2" s="3" t="s">
        <v>4</v>
      </c>
      <c r="G2" s="3" t="s">
        <v>20</v>
      </c>
      <c r="H2" s="3" t="s">
        <v>21</v>
      </c>
      <c r="I2" s="3" t="s">
        <v>22</v>
      </c>
      <c r="J2" s="3" t="s">
        <v>23</v>
      </c>
      <c r="K2" s="4" t="s">
        <v>24</v>
      </c>
    </row>
    <row r="3" ht="25" customHeight="1" spans="1:11">
      <c r="A3" s="3"/>
      <c r="B3" s="3"/>
      <c r="C3" s="3"/>
      <c r="D3" s="3"/>
      <c r="E3" s="6"/>
      <c r="F3" s="3"/>
      <c r="G3" s="3"/>
      <c r="H3" s="3"/>
      <c r="I3" s="3"/>
      <c r="J3" s="3"/>
      <c r="K3" s="3"/>
    </row>
    <row r="4" ht="30" customHeight="1" spans="1:11">
      <c r="A4" s="3">
        <v>1</v>
      </c>
      <c r="B4" s="3" t="s">
        <v>25</v>
      </c>
      <c r="C4" s="3" t="s">
        <v>26</v>
      </c>
      <c r="D4" s="3">
        <v>1700</v>
      </c>
      <c r="E4" s="4" t="s">
        <v>27</v>
      </c>
      <c r="F4" s="3" t="s">
        <v>28</v>
      </c>
      <c r="G4" s="3">
        <v>2.2</v>
      </c>
      <c r="H4" s="3">
        <v>0.53</v>
      </c>
      <c r="I4" s="3">
        <v>0.4</v>
      </c>
      <c r="J4" s="14"/>
      <c r="K4" s="14"/>
    </row>
    <row r="5" ht="30" customHeight="1" spans="1:11">
      <c r="A5" s="3">
        <v>2</v>
      </c>
      <c r="B5" s="18" t="s">
        <v>29</v>
      </c>
      <c r="C5" s="3" t="s">
        <v>26</v>
      </c>
      <c r="D5" s="6">
        <v>500</v>
      </c>
      <c r="E5" s="4" t="s">
        <v>27</v>
      </c>
      <c r="F5" s="6" t="s">
        <v>30</v>
      </c>
      <c r="G5" s="3"/>
      <c r="H5" s="3"/>
      <c r="I5" s="3"/>
      <c r="J5" s="14"/>
      <c r="K5" s="14"/>
    </row>
    <row r="6" ht="30" customHeight="1" spans="1:11">
      <c r="A6" s="3">
        <v>3</v>
      </c>
      <c r="B6" s="18" t="s">
        <v>29</v>
      </c>
      <c r="C6" s="3" t="s">
        <v>26</v>
      </c>
      <c r="D6" s="6">
        <v>501</v>
      </c>
      <c r="E6" s="4" t="s">
        <v>27</v>
      </c>
      <c r="F6" s="6" t="s">
        <v>31</v>
      </c>
      <c r="G6" s="6"/>
      <c r="H6" s="6"/>
      <c r="I6" s="6"/>
      <c r="J6" s="14"/>
      <c r="K6" s="14"/>
    </row>
    <row r="7" ht="30" customHeight="1" spans="1:11">
      <c r="A7" s="3">
        <v>4</v>
      </c>
      <c r="B7" s="8" t="s">
        <v>32</v>
      </c>
      <c r="C7" s="9" t="s">
        <v>26</v>
      </c>
      <c r="D7" s="9">
        <v>600</v>
      </c>
      <c r="E7" s="8" t="s">
        <v>27</v>
      </c>
      <c r="F7" s="8" t="s">
        <v>33</v>
      </c>
      <c r="G7" s="9"/>
      <c r="H7" s="9"/>
      <c r="I7" s="9"/>
      <c r="J7" s="14"/>
      <c r="K7" s="14"/>
    </row>
    <row r="8" ht="30" customHeight="1" spans="1:11">
      <c r="A8" s="3">
        <v>5</v>
      </c>
      <c r="B8" s="8" t="s">
        <v>34</v>
      </c>
      <c r="C8" s="8"/>
      <c r="D8" s="9"/>
      <c r="E8" s="9"/>
      <c r="F8" s="9"/>
      <c r="G8" s="9"/>
      <c r="H8" s="9"/>
      <c r="I8" s="9"/>
      <c r="J8" s="15"/>
      <c r="K8" s="15"/>
    </row>
    <row r="10" ht="30" customHeight="1" spans="7:11">
      <c r="G10" s="12" t="s">
        <v>12</v>
      </c>
      <c r="H10" s="13"/>
      <c r="I10" s="13"/>
      <c r="J10" s="13"/>
      <c r="K10" s="13"/>
    </row>
    <row r="11" ht="30" customHeight="1" spans="7:11">
      <c r="G11" s="12" t="s">
        <v>13</v>
      </c>
      <c r="H11" s="13"/>
      <c r="I11" s="13"/>
      <c r="J11" s="13"/>
      <c r="K11" s="13"/>
    </row>
    <row r="12" ht="30" customHeight="1" spans="7:11">
      <c r="G12" s="12" t="s">
        <v>14</v>
      </c>
      <c r="H12" s="13"/>
      <c r="I12" s="13"/>
      <c r="J12" s="13"/>
      <c r="K12" s="13"/>
    </row>
  </sheetData>
  <mergeCells count="16">
    <mergeCell ref="A1:K1"/>
    <mergeCell ref="B8:C8"/>
    <mergeCell ref="G10:K10"/>
    <mergeCell ref="G11:K11"/>
    <mergeCell ref="G12:K1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4"/>
  <sheetViews>
    <sheetView workbookViewId="0">
      <selection activeCell="F19" sqref="F19"/>
    </sheetView>
  </sheetViews>
  <sheetFormatPr defaultColWidth="8.8952380952381" defaultRowHeight="12.75"/>
  <cols>
    <col min="1" max="1" width="4.55238095238095" style="1" customWidth="1"/>
    <col min="2" max="2" width="9.1047619047619" style="1" customWidth="1"/>
    <col min="3" max="4" width="10.7047619047619" style="1"/>
    <col min="5" max="5" width="15.8952380952381" style="1" customWidth="1"/>
    <col min="6" max="6" width="35.6666666666667" style="1" customWidth="1"/>
    <col min="7" max="7" width="8.1047619047619" style="1" customWidth="1"/>
    <col min="8" max="8" width="9" style="1" customWidth="1"/>
    <col min="9" max="9" width="7.21904761904762" style="1" customWidth="1"/>
    <col min="10" max="10" width="8.55238095238095" customWidth="1"/>
    <col min="11" max="11" width="11.7809523809524" customWidth="1"/>
  </cols>
  <sheetData>
    <row r="1" ht="34" customHeight="1" spans="1:11">
      <c r="A1" s="2" t="s">
        <v>35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1</v>
      </c>
      <c r="B2" s="3" t="s">
        <v>16</v>
      </c>
      <c r="C2" s="3" t="s">
        <v>17</v>
      </c>
      <c r="D2" s="4" t="s">
        <v>18</v>
      </c>
      <c r="E2" s="5" t="s">
        <v>19</v>
      </c>
      <c r="F2" s="3" t="s">
        <v>4</v>
      </c>
      <c r="G2" s="3" t="s">
        <v>20</v>
      </c>
      <c r="H2" s="3" t="s">
        <v>21</v>
      </c>
      <c r="I2" s="3" t="s">
        <v>22</v>
      </c>
      <c r="J2" s="3" t="s">
        <v>23</v>
      </c>
      <c r="K2" s="4" t="s">
        <v>24</v>
      </c>
    </row>
    <row r="3" ht="20" customHeight="1" spans="1:11">
      <c r="A3" s="3"/>
      <c r="B3" s="3"/>
      <c r="C3" s="3"/>
      <c r="D3" s="3"/>
      <c r="E3" s="6"/>
      <c r="F3" s="3"/>
      <c r="G3" s="3"/>
      <c r="H3" s="3"/>
      <c r="I3" s="3"/>
      <c r="J3" s="3"/>
      <c r="K3" s="3"/>
    </row>
    <row r="4" ht="30" customHeight="1" spans="1:11">
      <c r="A4" s="3">
        <v>1</v>
      </c>
      <c r="B4" s="4" t="s">
        <v>36</v>
      </c>
      <c r="C4" s="3" t="s">
        <v>37</v>
      </c>
      <c r="D4" s="3">
        <v>18</v>
      </c>
      <c r="E4" s="4" t="s">
        <v>38</v>
      </c>
      <c r="F4" s="3" t="s">
        <v>39</v>
      </c>
      <c r="G4" s="16" t="s">
        <v>40</v>
      </c>
      <c r="H4" s="3">
        <v>0.53</v>
      </c>
      <c r="I4" s="3">
        <v>0.4</v>
      </c>
      <c r="J4" s="14"/>
      <c r="K4" s="14"/>
    </row>
    <row r="5" ht="30" customHeight="1" spans="1:11">
      <c r="A5" s="3"/>
      <c r="B5" s="3"/>
      <c r="C5" s="3" t="s">
        <v>41</v>
      </c>
      <c r="D5" s="3">
        <v>52.92</v>
      </c>
      <c r="E5" s="4" t="s">
        <v>38</v>
      </c>
      <c r="F5" s="3" t="s">
        <v>39</v>
      </c>
      <c r="G5" s="3">
        <v>2.2</v>
      </c>
      <c r="H5" s="3">
        <v>0.53</v>
      </c>
      <c r="I5" s="3">
        <v>0.4</v>
      </c>
      <c r="J5" s="14"/>
      <c r="K5" s="14"/>
    </row>
    <row r="6" ht="30" customHeight="1" spans="1:11">
      <c r="A6" s="3">
        <v>2</v>
      </c>
      <c r="B6" s="3" t="s">
        <v>25</v>
      </c>
      <c r="C6" s="3" t="s">
        <v>26</v>
      </c>
      <c r="D6" s="3">
        <f>464-D8</f>
        <v>260.96</v>
      </c>
      <c r="E6" s="4" t="s">
        <v>27</v>
      </c>
      <c r="F6" s="3" t="s">
        <v>39</v>
      </c>
      <c r="G6" s="3">
        <v>2.2</v>
      </c>
      <c r="H6" s="3">
        <v>0.53</v>
      </c>
      <c r="I6" s="3">
        <v>0.4</v>
      </c>
      <c r="J6" s="14"/>
      <c r="K6" s="14"/>
    </row>
    <row r="7" ht="30" customHeight="1" spans="1:11">
      <c r="A7" s="8">
        <v>3</v>
      </c>
      <c r="B7" s="8" t="s">
        <v>32</v>
      </c>
      <c r="C7" s="9" t="s">
        <v>26</v>
      </c>
      <c r="D7" s="9">
        <v>80</v>
      </c>
      <c r="E7" s="8" t="s">
        <v>27</v>
      </c>
      <c r="F7" s="8" t="s">
        <v>33</v>
      </c>
      <c r="G7" s="9"/>
      <c r="H7" s="9"/>
      <c r="I7" s="9"/>
      <c r="J7" s="14"/>
      <c r="K7" s="14"/>
    </row>
    <row r="8" ht="30" customHeight="1" spans="1:11">
      <c r="A8" s="9">
        <v>4</v>
      </c>
      <c r="B8" s="10" t="s">
        <v>42</v>
      </c>
      <c r="C8" s="8"/>
      <c r="D8" s="9">
        <f>12*16.92</f>
        <v>203.04</v>
      </c>
      <c r="E8" s="8" t="s">
        <v>43</v>
      </c>
      <c r="F8" s="11" t="s">
        <v>44</v>
      </c>
      <c r="G8" s="9"/>
      <c r="H8" s="9"/>
      <c r="I8" s="9"/>
      <c r="J8" s="15"/>
      <c r="K8" s="15"/>
    </row>
    <row r="9" ht="30" customHeight="1" spans="1:11">
      <c r="A9" s="9">
        <v>5</v>
      </c>
      <c r="B9" s="8"/>
      <c r="C9" s="8"/>
      <c r="D9" s="9">
        <f>D8/2</f>
        <v>101.52</v>
      </c>
      <c r="E9" s="8" t="s">
        <v>43</v>
      </c>
      <c r="F9" s="11" t="s">
        <v>45</v>
      </c>
      <c r="G9" s="9"/>
      <c r="H9" s="9"/>
      <c r="I9" s="9"/>
      <c r="J9" s="15"/>
      <c r="K9" s="15"/>
    </row>
    <row r="10" ht="30" customHeight="1" spans="1:11">
      <c r="A10" s="9">
        <v>6</v>
      </c>
      <c r="B10" s="8" t="s">
        <v>34</v>
      </c>
      <c r="C10" s="8"/>
      <c r="D10" s="9"/>
      <c r="E10" s="9"/>
      <c r="F10" s="9"/>
      <c r="G10" s="9"/>
      <c r="H10" s="9"/>
      <c r="I10" s="9"/>
      <c r="J10" s="15"/>
      <c r="K10" s="15"/>
    </row>
    <row r="12" customFormat="1" ht="30" customHeight="1" spans="1:11">
      <c r="A12" s="1"/>
      <c r="B12" s="1"/>
      <c r="C12" s="1"/>
      <c r="D12" s="1"/>
      <c r="E12" s="1"/>
      <c r="F12" s="1"/>
      <c r="G12" s="12" t="s">
        <v>12</v>
      </c>
      <c r="H12" s="13"/>
      <c r="I12" s="13"/>
      <c r="J12" s="13"/>
      <c r="K12" s="13"/>
    </row>
    <row r="13" customFormat="1" ht="30" customHeight="1" spans="1:11">
      <c r="A13" s="1"/>
      <c r="B13" s="1"/>
      <c r="C13" s="1"/>
      <c r="D13" s="1"/>
      <c r="E13" s="1"/>
      <c r="F13" s="1"/>
      <c r="G13" s="12" t="s">
        <v>13</v>
      </c>
      <c r="H13" s="13"/>
      <c r="I13" s="13"/>
      <c r="J13" s="13"/>
      <c r="K13" s="13"/>
    </row>
    <row r="14" customFormat="1" ht="30" customHeight="1" spans="1:11">
      <c r="A14" s="1"/>
      <c r="B14" s="1"/>
      <c r="C14" s="1"/>
      <c r="D14" s="1"/>
      <c r="E14" s="1"/>
      <c r="F14" s="1"/>
      <c r="G14" s="12" t="s">
        <v>14</v>
      </c>
      <c r="H14" s="13"/>
      <c r="I14" s="13"/>
      <c r="J14" s="13"/>
      <c r="K14" s="13"/>
    </row>
  </sheetData>
  <mergeCells count="19">
    <mergeCell ref="A1:K1"/>
    <mergeCell ref="B10:C10"/>
    <mergeCell ref="G12:K12"/>
    <mergeCell ref="G13:K13"/>
    <mergeCell ref="G14:K14"/>
    <mergeCell ref="A2:A3"/>
    <mergeCell ref="A4:A5"/>
    <mergeCell ref="B2:B3"/>
    <mergeCell ref="B4:B5"/>
    <mergeCell ref="B8:B9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F7" sqref="F7"/>
    </sheetView>
  </sheetViews>
  <sheetFormatPr defaultColWidth="8.8952380952381" defaultRowHeight="12.75"/>
  <cols>
    <col min="1" max="1" width="4.55238095238095" style="1" customWidth="1"/>
    <col min="2" max="2" width="9.1047619047619" style="1" customWidth="1"/>
    <col min="3" max="4" width="10.7047619047619" style="1"/>
    <col min="5" max="5" width="16" style="1" customWidth="1"/>
    <col min="6" max="6" width="35.6666666666667" style="1" customWidth="1"/>
    <col min="7" max="7" width="8.1047619047619" style="1" customWidth="1"/>
    <col min="8" max="8" width="9" style="1" customWidth="1"/>
    <col min="9" max="9" width="7.21904761904762" style="1" customWidth="1"/>
    <col min="10" max="10" width="8.55238095238095" customWidth="1"/>
    <col min="11" max="11" width="11.7809523809524" customWidth="1"/>
  </cols>
  <sheetData>
    <row r="1" ht="35" customHeight="1" spans="1:11">
      <c r="A1" s="2" t="s">
        <v>46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1</v>
      </c>
      <c r="B2" s="3" t="s">
        <v>16</v>
      </c>
      <c r="C2" s="3" t="s">
        <v>17</v>
      </c>
      <c r="D2" s="4" t="s">
        <v>18</v>
      </c>
      <c r="E2" s="5" t="s">
        <v>19</v>
      </c>
      <c r="F2" s="3" t="s">
        <v>4</v>
      </c>
      <c r="G2" s="3" t="s">
        <v>20</v>
      </c>
      <c r="H2" s="3" t="s">
        <v>21</v>
      </c>
      <c r="I2" s="3" t="s">
        <v>22</v>
      </c>
      <c r="J2" s="3" t="s">
        <v>23</v>
      </c>
      <c r="K2" s="4" t="s">
        <v>24</v>
      </c>
    </row>
    <row r="3" ht="25" customHeight="1" spans="1:11">
      <c r="A3" s="3"/>
      <c r="B3" s="3"/>
      <c r="C3" s="3"/>
      <c r="D3" s="3"/>
      <c r="E3" s="6"/>
      <c r="F3" s="3"/>
      <c r="G3" s="3"/>
      <c r="H3" s="3"/>
      <c r="I3" s="3"/>
      <c r="J3" s="3"/>
      <c r="K3" s="3"/>
    </row>
    <row r="4" ht="30" customHeight="1" spans="1:11">
      <c r="A4" s="3">
        <v>1</v>
      </c>
      <c r="B4" s="7" t="s">
        <v>36</v>
      </c>
      <c r="C4" s="3" t="s">
        <v>47</v>
      </c>
      <c r="D4" s="3">
        <v>39.44</v>
      </c>
      <c r="E4" s="4" t="s">
        <v>48</v>
      </c>
      <c r="F4" s="3" t="s">
        <v>39</v>
      </c>
      <c r="G4" s="3">
        <v>2.2</v>
      </c>
      <c r="H4" s="3">
        <v>0.53</v>
      </c>
      <c r="I4" s="3">
        <v>0.4</v>
      </c>
      <c r="J4" s="14"/>
      <c r="K4" s="14"/>
    </row>
    <row r="5" ht="30" customHeight="1" spans="1:11">
      <c r="A5" s="3">
        <v>2</v>
      </c>
      <c r="B5" s="3" t="s">
        <v>25</v>
      </c>
      <c r="C5" s="3" t="s">
        <v>26</v>
      </c>
      <c r="D5" s="3">
        <v>900</v>
      </c>
      <c r="E5" s="4" t="s">
        <v>27</v>
      </c>
      <c r="F5" s="3" t="s">
        <v>39</v>
      </c>
      <c r="G5" s="3">
        <v>2.2</v>
      </c>
      <c r="H5" s="3">
        <v>0.53</v>
      </c>
      <c r="I5" s="3">
        <v>0.4</v>
      </c>
      <c r="J5" s="14"/>
      <c r="K5" s="14"/>
    </row>
    <row r="6" ht="30" customHeight="1" spans="1:11">
      <c r="A6" s="8">
        <v>3</v>
      </c>
      <c r="B6" s="8" t="s">
        <v>32</v>
      </c>
      <c r="C6" s="9" t="s">
        <v>26</v>
      </c>
      <c r="D6" s="9">
        <v>300</v>
      </c>
      <c r="E6" s="8" t="s">
        <v>27</v>
      </c>
      <c r="F6" s="8" t="s">
        <v>33</v>
      </c>
      <c r="G6" s="9"/>
      <c r="H6" s="9"/>
      <c r="I6" s="9"/>
      <c r="J6" s="14"/>
      <c r="K6" s="14"/>
    </row>
    <row r="7" ht="30" customHeight="1" spans="1:11">
      <c r="A7" s="9">
        <v>4</v>
      </c>
      <c r="B7" s="10" t="s">
        <v>42</v>
      </c>
      <c r="C7" s="8"/>
      <c r="D7" s="9">
        <f>14*16.92*6</f>
        <v>1421.28</v>
      </c>
      <c r="E7" s="11" t="s">
        <v>43</v>
      </c>
      <c r="F7" s="11" t="s">
        <v>44</v>
      </c>
      <c r="G7" s="9"/>
      <c r="H7" s="9"/>
      <c r="I7" s="9"/>
      <c r="J7" s="15"/>
      <c r="K7" s="15"/>
    </row>
    <row r="8" ht="30" customHeight="1" spans="1:11">
      <c r="A8" s="9">
        <v>5</v>
      </c>
      <c r="B8" s="8"/>
      <c r="C8" s="8"/>
      <c r="D8" s="9">
        <f>D7/2</f>
        <v>710.64</v>
      </c>
      <c r="E8" s="11" t="s">
        <v>43</v>
      </c>
      <c r="F8" s="11" t="s">
        <v>45</v>
      </c>
      <c r="G8" s="9"/>
      <c r="H8" s="9"/>
      <c r="I8" s="9"/>
      <c r="J8" s="15"/>
      <c r="K8" s="15"/>
    </row>
    <row r="9" ht="30" customHeight="1" spans="1:11">
      <c r="A9" s="9">
        <v>4</v>
      </c>
      <c r="B9" s="8" t="s">
        <v>34</v>
      </c>
      <c r="C9" s="8"/>
      <c r="D9" s="9"/>
      <c r="E9" s="9"/>
      <c r="F9" s="9"/>
      <c r="G9" s="9"/>
      <c r="H9" s="9"/>
      <c r="I9" s="9"/>
      <c r="J9" s="15"/>
      <c r="K9" s="15"/>
    </row>
    <row r="11" customFormat="1" ht="30" customHeight="1" spans="1:11">
      <c r="A11" s="1"/>
      <c r="B11" s="1"/>
      <c r="C11" s="1"/>
      <c r="D11" s="1"/>
      <c r="E11" s="1"/>
      <c r="F11" s="1"/>
      <c r="G11" s="12" t="s">
        <v>12</v>
      </c>
      <c r="H11" s="13"/>
      <c r="I11" s="13"/>
      <c r="J11" s="13"/>
      <c r="K11" s="13"/>
    </row>
    <row r="12" customFormat="1" ht="30" customHeight="1" spans="1:11">
      <c r="A12" s="1"/>
      <c r="B12" s="1"/>
      <c r="C12" s="1"/>
      <c r="D12" s="1"/>
      <c r="E12" s="1"/>
      <c r="F12" s="1"/>
      <c r="G12" s="12" t="s">
        <v>13</v>
      </c>
      <c r="H12" s="13"/>
      <c r="I12" s="13"/>
      <c r="J12" s="13"/>
      <c r="K12" s="13"/>
    </row>
    <row r="13" customFormat="1" ht="30" customHeight="1" spans="1:11">
      <c r="A13" s="1"/>
      <c r="B13" s="1"/>
      <c r="C13" s="1"/>
      <c r="D13" s="1"/>
      <c r="E13" s="1"/>
      <c r="F13" s="1"/>
      <c r="G13" s="12" t="s">
        <v>14</v>
      </c>
      <c r="H13" s="13"/>
      <c r="I13" s="13"/>
      <c r="J13" s="13"/>
      <c r="K13" s="13"/>
    </row>
  </sheetData>
  <mergeCells count="17">
    <mergeCell ref="A1:K1"/>
    <mergeCell ref="B9:C9"/>
    <mergeCell ref="G11:K11"/>
    <mergeCell ref="G12:K12"/>
    <mergeCell ref="G13:K13"/>
    <mergeCell ref="A2:A3"/>
    <mergeCell ref="B2:B3"/>
    <mergeCell ref="B7:B8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F7" sqref="F7"/>
    </sheetView>
  </sheetViews>
  <sheetFormatPr defaultColWidth="8.8952380952381" defaultRowHeight="12.75"/>
  <cols>
    <col min="1" max="1" width="4.55238095238095" style="1" customWidth="1"/>
    <col min="2" max="2" width="9.1047619047619" style="1" customWidth="1"/>
    <col min="3" max="4" width="10.7047619047619" style="1"/>
    <col min="5" max="5" width="16" style="1" customWidth="1"/>
    <col min="6" max="6" width="35.6666666666667" style="1" customWidth="1"/>
    <col min="7" max="7" width="8.1047619047619" style="1" customWidth="1"/>
    <col min="8" max="8" width="9" style="1" customWidth="1"/>
    <col min="9" max="9" width="7.21904761904762" style="1" customWidth="1"/>
    <col min="10" max="10" width="8.55238095238095" customWidth="1"/>
    <col min="11" max="11" width="11.7809523809524" customWidth="1"/>
  </cols>
  <sheetData>
    <row r="1" ht="34" customHeight="1" spans="1:11">
      <c r="A1" s="2" t="s">
        <v>49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1</v>
      </c>
      <c r="B2" s="3" t="s">
        <v>16</v>
      </c>
      <c r="C2" s="3" t="s">
        <v>17</v>
      </c>
      <c r="D2" s="4" t="s">
        <v>18</v>
      </c>
      <c r="E2" s="5" t="s">
        <v>19</v>
      </c>
      <c r="F2" s="3" t="s">
        <v>4</v>
      </c>
      <c r="G2" s="3" t="s">
        <v>20</v>
      </c>
      <c r="H2" s="3" t="s">
        <v>21</v>
      </c>
      <c r="I2" s="3" t="s">
        <v>22</v>
      </c>
      <c r="J2" s="3" t="s">
        <v>23</v>
      </c>
      <c r="K2" s="4" t="s">
        <v>24</v>
      </c>
    </row>
    <row r="3" ht="25" customHeight="1" spans="1:11">
      <c r="A3" s="3"/>
      <c r="B3" s="3"/>
      <c r="C3" s="3"/>
      <c r="D3" s="3"/>
      <c r="E3" s="6"/>
      <c r="F3" s="3"/>
      <c r="G3" s="3"/>
      <c r="H3" s="3"/>
      <c r="I3" s="3"/>
      <c r="J3" s="3"/>
      <c r="K3" s="3"/>
    </row>
    <row r="4" ht="30" customHeight="1" spans="1:11">
      <c r="A4" s="3">
        <v>1</v>
      </c>
      <c r="B4" s="7" t="s">
        <v>36</v>
      </c>
      <c r="C4" s="3" t="s">
        <v>50</v>
      </c>
      <c r="D4" s="3">
        <v>52.92</v>
      </c>
      <c r="E4" s="4" t="s">
        <v>38</v>
      </c>
      <c r="F4" s="3" t="s">
        <v>39</v>
      </c>
      <c r="G4" s="3">
        <v>2.2</v>
      </c>
      <c r="H4" s="3">
        <v>0.53</v>
      </c>
      <c r="I4" s="3">
        <v>0.4</v>
      </c>
      <c r="J4" s="14"/>
      <c r="K4" s="14"/>
    </row>
    <row r="5" ht="30" customHeight="1" spans="1:11">
      <c r="A5" s="3">
        <v>2</v>
      </c>
      <c r="B5" s="3" t="s">
        <v>25</v>
      </c>
      <c r="C5" s="3" t="s">
        <v>26</v>
      </c>
      <c r="D5" s="3">
        <f>450-D7</f>
        <v>246.96</v>
      </c>
      <c r="E5" s="4" t="s">
        <v>27</v>
      </c>
      <c r="F5" s="3" t="s">
        <v>39</v>
      </c>
      <c r="G5" s="3">
        <v>2.2</v>
      </c>
      <c r="H5" s="3">
        <v>0.53</v>
      </c>
      <c r="I5" s="3">
        <v>0.4</v>
      </c>
      <c r="J5" s="14"/>
      <c r="K5" s="14"/>
    </row>
    <row r="6" ht="30" customHeight="1" spans="1:11">
      <c r="A6" s="8">
        <v>3</v>
      </c>
      <c r="B6" s="8" t="s">
        <v>32</v>
      </c>
      <c r="C6" s="9" t="s">
        <v>26</v>
      </c>
      <c r="D6" s="9">
        <v>80</v>
      </c>
      <c r="E6" s="8" t="s">
        <v>27</v>
      </c>
      <c r="F6" s="8" t="s">
        <v>33</v>
      </c>
      <c r="G6" s="9"/>
      <c r="H6" s="9"/>
      <c r="I6" s="9"/>
      <c r="J6" s="14"/>
      <c r="K6" s="14"/>
    </row>
    <row r="7" ht="30" customHeight="1" spans="1:11">
      <c r="A7" s="9">
        <v>4</v>
      </c>
      <c r="B7" s="10" t="s">
        <v>42</v>
      </c>
      <c r="C7" s="8"/>
      <c r="D7" s="9">
        <f>12*16.92</f>
        <v>203.04</v>
      </c>
      <c r="E7" s="11" t="s">
        <v>43</v>
      </c>
      <c r="F7" s="11" t="s">
        <v>44</v>
      </c>
      <c r="G7" s="9"/>
      <c r="H7" s="9"/>
      <c r="I7" s="9"/>
      <c r="J7" s="15"/>
      <c r="K7" s="15"/>
    </row>
    <row r="8" ht="30" customHeight="1" spans="1:11">
      <c r="A8" s="9">
        <v>5</v>
      </c>
      <c r="B8" s="8"/>
      <c r="C8" s="8"/>
      <c r="D8" s="9">
        <f>D7/2</f>
        <v>101.52</v>
      </c>
      <c r="E8" s="11" t="s">
        <v>43</v>
      </c>
      <c r="F8" s="11" t="s">
        <v>45</v>
      </c>
      <c r="G8" s="9"/>
      <c r="H8" s="9"/>
      <c r="I8" s="9"/>
      <c r="J8" s="15"/>
      <c r="K8" s="15"/>
    </row>
    <row r="9" ht="30" customHeight="1" spans="1:11">
      <c r="A9" s="9">
        <v>4</v>
      </c>
      <c r="B9" s="8" t="s">
        <v>34</v>
      </c>
      <c r="C9" s="8"/>
      <c r="D9" s="9"/>
      <c r="E9" s="9"/>
      <c r="F9" s="9"/>
      <c r="G9" s="9"/>
      <c r="H9" s="9"/>
      <c r="I9" s="9"/>
      <c r="J9" s="15"/>
      <c r="K9" s="15"/>
    </row>
    <row r="11" customFormat="1" ht="30" customHeight="1" spans="1:11">
      <c r="A11" s="1"/>
      <c r="B11" s="1"/>
      <c r="C11" s="1"/>
      <c r="D11" s="1"/>
      <c r="E11" s="1"/>
      <c r="F11" s="1"/>
      <c r="G11" s="12" t="s">
        <v>12</v>
      </c>
      <c r="H11" s="13"/>
      <c r="I11" s="13"/>
      <c r="J11" s="13"/>
      <c r="K11" s="13"/>
    </row>
    <row r="12" customFormat="1" ht="30" customHeight="1" spans="1:11">
      <c r="A12" s="1"/>
      <c r="B12" s="1"/>
      <c r="C12" s="1"/>
      <c r="D12" s="1"/>
      <c r="E12" s="1"/>
      <c r="F12" s="1"/>
      <c r="G12" s="12" t="s">
        <v>13</v>
      </c>
      <c r="H12" s="13"/>
      <c r="I12" s="13"/>
      <c r="J12" s="13"/>
      <c r="K12" s="13"/>
    </row>
    <row r="13" customFormat="1" ht="30" customHeight="1" spans="1:11">
      <c r="A13" s="1"/>
      <c r="B13" s="1"/>
      <c r="C13" s="1"/>
      <c r="D13" s="1"/>
      <c r="E13" s="1"/>
      <c r="F13" s="1"/>
      <c r="G13" s="12" t="s">
        <v>14</v>
      </c>
      <c r="H13" s="13"/>
      <c r="I13" s="13"/>
      <c r="J13" s="13"/>
      <c r="K13" s="13"/>
    </row>
  </sheetData>
  <mergeCells count="17">
    <mergeCell ref="A1:K1"/>
    <mergeCell ref="B9:C9"/>
    <mergeCell ref="G11:K11"/>
    <mergeCell ref="G12:K12"/>
    <mergeCell ref="G13:K13"/>
    <mergeCell ref="A2:A3"/>
    <mergeCell ref="B2:B3"/>
    <mergeCell ref="B7:B8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F7" sqref="F7"/>
    </sheetView>
  </sheetViews>
  <sheetFormatPr defaultColWidth="9.12380952380952" defaultRowHeight="12.75"/>
  <cols>
    <col min="1" max="1" width="4.55238095238095" style="1" customWidth="1"/>
    <col min="2" max="2" width="9.1047619047619" style="1" customWidth="1"/>
    <col min="3" max="4" width="10.7047619047619" style="1"/>
    <col min="5" max="5" width="16.2190476190476" style="1" customWidth="1"/>
    <col min="6" max="6" width="35.6666666666667" style="1" customWidth="1"/>
    <col min="7" max="7" width="8.1047619047619" style="1" customWidth="1"/>
    <col min="8" max="8" width="9" style="1" customWidth="1"/>
    <col min="9" max="9" width="7.21904761904762" style="1" customWidth="1"/>
    <col min="10" max="10" width="8.55238095238095" customWidth="1"/>
    <col min="11" max="11" width="11.7809523809524" customWidth="1"/>
  </cols>
  <sheetData>
    <row r="1" ht="35" customHeight="1" spans="1:11">
      <c r="A1" s="2" t="s">
        <v>51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spans="1:11">
      <c r="A2" s="3" t="s">
        <v>1</v>
      </c>
      <c r="B2" s="3" t="s">
        <v>16</v>
      </c>
      <c r="C2" s="3" t="s">
        <v>17</v>
      </c>
      <c r="D2" s="4" t="s">
        <v>18</v>
      </c>
      <c r="E2" s="5" t="s">
        <v>19</v>
      </c>
      <c r="F2" s="3" t="s">
        <v>4</v>
      </c>
      <c r="G2" s="3" t="s">
        <v>20</v>
      </c>
      <c r="H2" s="3" t="s">
        <v>21</v>
      </c>
      <c r="I2" s="3" t="s">
        <v>22</v>
      </c>
      <c r="J2" s="3" t="s">
        <v>23</v>
      </c>
      <c r="K2" s="4" t="s">
        <v>24</v>
      </c>
    </row>
    <row r="3" ht="25" customHeight="1" spans="1:11">
      <c r="A3" s="3"/>
      <c r="B3" s="3"/>
      <c r="C3" s="3"/>
      <c r="D3" s="3"/>
      <c r="E3" s="6"/>
      <c r="F3" s="3"/>
      <c r="G3" s="3"/>
      <c r="H3" s="3"/>
      <c r="I3" s="3"/>
      <c r="J3" s="3"/>
      <c r="K3" s="3"/>
    </row>
    <row r="4" ht="30" customHeight="1" spans="1:11">
      <c r="A4" s="3">
        <v>1</v>
      </c>
      <c r="B4" s="7" t="s">
        <v>36</v>
      </c>
      <c r="C4" s="3" t="s">
        <v>47</v>
      </c>
      <c r="D4" s="3">
        <v>19.72</v>
      </c>
      <c r="E4" s="4" t="s">
        <v>48</v>
      </c>
      <c r="F4" s="3" t="s">
        <v>39</v>
      </c>
      <c r="G4" s="3">
        <v>2.2</v>
      </c>
      <c r="H4" s="3">
        <v>0.53</v>
      </c>
      <c r="I4" s="3">
        <v>0.4</v>
      </c>
      <c r="J4" s="14"/>
      <c r="K4" s="14"/>
    </row>
    <row r="5" ht="30" customHeight="1" spans="1:11">
      <c r="A5" s="3">
        <v>2</v>
      </c>
      <c r="B5" s="3" t="s">
        <v>25</v>
      </c>
      <c r="C5" s="3" t="s">
        <v>26</v>
      </c>
      <c r="D5" s="3">
        <v>500</v>
      </c>
      <c r="E5" s="4" t="s">
        <v>27</v>
      </c>
      <c r="F5" s="3" t="s">
        <v>39</v>
      </c>
      <c r="G5" s="3">
        <v>2.2</v>
      </c>
      <c r="H5" s="3">
        <v>0.53</v>
      </c>
      <c r="I5" s="3">
        <v>0.4</v>
      </c>
      <c r="J5" s="14"/>
      <c r="K5" s="14"/>
    </row>
    <row r="6" ht="30" customHeight="1" spans="1:11">
      <c r="A6" s="8">
        <v>3</v>
      </c>
      <c r="B6" s="8" t="s">
        <v>32</v>
      </c>
      <c r="C6" s="9" t="s">
        <v>26</v>
      </c>
      <c r="D6" s="9">
        <v>200</v>
      </c>
      <c r="E6" s="8" t="s">
        <v>27</v>
      </c>
      <c r="F6" s="8" t="s">
        <v>33</v>
      </c>
      <c r="G6" s="9"/>
      <c r="H6" s="9"/>
      <c r="I6" s="9"/>
      <c r="J6" s="14"/>
      <c r="K6" s="14"/>
    </row>
    <row r="7" ht="30" customHeight="1" spans="1:11">
      <c r="A7" s="9">
        <v>4</v>
      </c>
      <c r="B7" s="10" t="s">
        <v>42</v>
      </c>
      <c r="C7" s="8"/>
      <c r="D7" s="9">
        <f>14*16.92*2</f>
        <v>473.76</v>
      </c>
      <c r="E7" s="11" t="s">
        <v>43</v>
      </c>
      <c r="F7" s="11" t="s">
        <v>44</v>
      </c>
      <c r="G7" s="9"/>
      <c r="H7" s="9"/>
      <c r="I7" s="9"/>
      <c r="J7" s="15"/>
      <c r="K7" s="15"/>
    </row>
    <row r="8" ht="30" customHeight="1" spans="1:11">
      <c r="A8" s="9">
        <v>5</v>
      </c>
      <c r="B8" s="8"/>
      <c r="C8" s="8"/>
      <c r="D8" s="9">
        <f>D7/2</f>
        <v>236.88</v>
      </c>
      <c r="E8" s="11" t="s">
        <v>43</v>
      </c>
      <c r="F8" s="11" t="s">
        <v>45</v>
      </c>
      <c r="G8" s="9"/>
      <c r="H8" s="9"/>
      <c r="I8" s="9"/>
      <c r="J8" s="15"/>
      <c r="K8" s="15"/>
    </row>
    <row r="9" ht="30" customHeight="1" spans="1:11">
      <c r="A9" s="9">
        <v>4</v>
      </c>
      <c r="B9" s="8" t="s">
        <v>34</v>
      </c>
      <c r="C9" s="8"/>
      <c r="D9" s="9"/>
      <c r="E9" s="9"/>
      <c r="F9" s="9"/>
      <c r="G9" s="9"/>
      <c r="H9" s="9"/>
      <c r="I9" s="9"/>
      <c r="J9" s="15"/>
      <c r="K9" s="15"/>
    </row>
    <row r="11" customFormat="1" ht="30" customHeight="1" spans="1:11">
      <c r="A11" s="1"/>
      <c r="B11" s="1"/>
      <c r="C11" s="1"/>
      <c r="D11" s="1"/>
      <c r="E11" s="1"/>
      <c r="F11" s="1"/>
      <c r="G11" s="12" t="s">
        <v>12</v>
      </c>
      <c r="H11" s="13"/>
      <c r="I11" s="13"/>
      <c r="J11" s="13"/>
      <c r="K11" s="13"/>
    </row>
    <row r="12" customFormat="1" ht="30" customHeight="1" spans="1:11">
      <c r="A12" s="1"/>
      <c r="B12" s="1"/>
      <c r="C12" s="1"/>
      <c r="D12" s="1"/>
      <c r="E12" s="1"/>
      <c r="F12" s="1"/>
      <c r="G12" s="12" t="s">
        <v>13</v>
      </c>
      <c r="H12" s="13"/>
      <c r="I12" s="13"/>
      <c r="J12" s="13"/>
      <c r="K12" s="13"/>
    </row>
    <row r="13" customFormat="1" ht="30" customHeight="1" spans="1:11">
      <c r="A13" s="1"/>
      <c r="B13" s="1"/>
      <c r="C13" s="1"/>
      <c r="D13" s="1"/>
      <c r="E13" s="1"/>
      <c r="F13" s="1"/>
      <c r="G13" s="12" t="s">
        <v>14</v>
      </c>
      <c r="H13" s="13"/>
      <c r="I13" s="13"/>
      <c r="J13" s="13"/>
      <c r="K13" s="13"/>
    </row>
  </sheetData>
  <mergeCells count="17">
    <mergeCell ref="A1:K1"/>
    <mergeCell ref="B9:C9"/>
    <mergeCell ref="G11:K11"/>
    <mergeCell ref="G12:K12"/>
    <mergeCell ref="G13:K13"/>
    <mergeCell ref="A2:A3"/>
    <mergeCell ref="B2:B3"/>
    <mergeCell ref="B7:B8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报价汇总表</vt:lpstr>
      <vt:lpstr>叠拼</vt:lpstr>
      <vt:lpstr>1#楼</vt:lpstr>
      <vt:lpstr>2、3、6、7#楼</vt:lpstr>
      <vt:lpstr>5#楼</vt:lpstr>
      <vt:lpstr>4、8#楼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Yuan..</cp:lastModifiedBy>
  <dcterms:created xsi:type="dcterms:W3CDTF">2025-08-05T02:34:00Z</dcterms:created>
  <dcterms:modified xsi:type="dcterms:W3CDTF">2025-09-01T02:57:15Z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E0C7575E8C5F4947B0075B57B0524C47_13</vt:lpwstr>
  </property>
  <property fmtid="{D5CDD505-2E9C-101B-9397-08002B2CF9AE}" pid="3" name="KSOProductBuildVer">
    <vt:lpwstr>2052-12.1.0.22529</vt:lpwstr>
  </property>
</Properties>
</file>