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535" windowHeight="12165"/>
  </bookViews>
  <sheets>
    <sheet name="K29+031.206-K31+284.541段结算汇总表" sheetId="1" r:id="rId1"/>
  </sheets>
  <externalReferences>
    <externalReference r:id="rId2"/>
  </externalReferences>
  <definedNames>
    <definedName name="bxjs">ROUND(EVALUATE([1]工程明细!$H1),2)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<sst xmlns="http://schemas.openxmlformats.org/spreadsheetml/2006/main" count="94" uniqueCount="62">
  <si>
    <t>S252兴山县界牌垭至温家垭段路基路面公路工程(K29+031.206-K31+284.541段)</t>
  </si>
  <si>
    <t>序号</t>
  </si>
  <si>
    <t>项目名称</t>
  </si>
  <si>
    <t>项目特征描述</t>
  </si>
  <si>
    <t>计量单位</t>
  </si>
  <si>
    <t>计算规则</t>
  </si>
  <si>
    <t>暂估工程量</t>
  </si>
  <si>
    <t>综合单价(元)</t>
  </si>
  <si>
    <t>合价（元）</t>
  </si>
  <si>
    <t>备注</t>
  </si>
  <si>
    <t>挖一般土方</t>
  </si>
  <si>
    <t>土方开挖、装车、1km以内运输、卸置及推平（不含消纳费，如发生据实结算）土质类别自行考虑。</t>
  </si>
  <si>
    <t>m3</t>
  </si>
  <si>
    <t>按甲方认可的天然密实体积计算</t>
  </si>
  <si>
    <t>挖一般石方</t>
  </si>
  <si>
    <t>石方凿除、开挖、装车、1km以内运输、卸置及推平（不含消纳费，如发生据实结算）土质类别自行考虑。</t>
  </si>
  <si>
    <t>碎石摊铺</t>
  </si>
  <si>
    <t>摊铺、找平，分层夯实等全部工作内容。15cm厚</t>
  </si>
  <si>
    <t>m2</t>
  </si>
  <si>
    <t>按图示设计以面积计算</t>
  </si>
  <si>
    <t>外购碎石</t>
  </si>
  <si>
    <t>水泥稳定碎(砾）石
水泥含量（5%）</t>
  </si>
  <si>
    <t>1、清理基底、机械摊铺混合料，整形，碾压，初期养护, 人工配合摊铺、修边等全部工作内容。
2、18cm厚</t>
  </si>
  <si>
    <t>水泥稳定碎(砾）石
水泥含量（4.5%）</t>
  </si>
  <si>
    <t>水泥稳定碎(砾）石</t>
  </si>
  <si>
    <t>自购水稳层</t>
  </si>
  <si>
    <t>C20砼路肩</t>
  </si>
  <si>
    <t>混凝土浇筑、振捣、养护、砼试块制作养护送检等全部工作内容</t>
  </si>
  <si>
    <t>按设计图示尺寸以体积计算</t>
  </si>
  <si>
    <t>浆砌块料</t>
  </si>
  <si>
    <t>选修石料挖装运，刷坡，搭拆脚手架、反虑层铺设，变形缝、泄水管设置，勾缝，养生等全部工作内容</t>
  </si>
  <si>
    <t>排水沟、截水沟</t>
  </si>
  <si>
    <t>模板制作、安装、拆除、堆放、运输及清理模内杂物、混凝土浇筑、振捣、养护、砼试块制作养护送检等全部工作内容</t>
  </si>
  <si>
    <t>m</t>
  </si>
  <si>
    <t>按设计图示尺寸以长度计算</t>
  </si>
  <si>
    <t>挖沟槽土方</t>
  </si>
  <si>
    <t>回填方</t>
  </si>
  <si>
    <t>分层填筑、夯实、碾压、平整</t>
  </si>
  <si>
    <t>按压实后密实体积计算</t>
  </si>
  <si>
    <t>余方弃置</t>
  </si>
  <si>
    <t>1.废弃料品种:挖方外运增运距
2.运距:6km
3.不含消纳费</t>
  </si>
  <si>
    <t>砌筑井</t>
  </si>
  <si>
    <t>砖砌雨水检查井全部工作内容</t>
  </si>
  <si>
    <t>座</t>
  </si>
  <si>
    <t>按设计图示尺寸以座计算</t>
  </si>
  <si>
    <t>混凝土井</t>
  </si>
  <si>
    <t>C20商品混凝土检查井全部工作内容</t>
  </si>
  <si>
    <t>对车行道下排水检查井进行加固处理检查、井加固等全部工作内容</t>
  </si>
  <si>
    <t>零星砌砖</t>
  </si>
  <si>
    <t>基层清理、砂浆搅拌、运输、砌筑、勾（刮）缝、铁件、配合试块制作等全部工作内容</t>
  </si>
  <si>
    <t>管道包封</t>
  </si>
  <si>
    <t>边坡回填</t>
  </si>
  <si>
    <t>景观平台边坡回填
1.密实度要求:夯实、整形
2.填方材料品种:一、二类土
3.运距：15KM以内</t>
  </si>
  <si>
    <t>m³</t>
  </si>
  <si>
    <t>石渣回填</t>
  </si>
  <si>
    <t>软基处理
1.石渣回填
2.压实度不小于路基第二区</t>
  </si>
  <si>
    <t>采购石渣</t>
  </si>
  <si>
    <t>总  计</t>
  </si>
  <si>
    <t>注：1、以上价格包含税金9％，付款时请开具增值税专用发票。
2、土石方工程乙方负责与市政、路政、交通等行政部门的沟通与协调，运输车辆及司机必须持有合法证件。运输过程中需对车辆货箱进行全面遮盖，车辆要适量装载，由于土石方运输而造成的泄露、遗撒、污染路面、罚款、交通事故由乙方承担一切责任及损失。
3、清单内交由分包方使用的甲供材料不得超过定额消耗量，超过部分劳务结算时全额扣除。甲方提供钢筋、混凝土其他材料由乙方提供。清单价中如有甲供材料，结算时据实扣除。                                                                                                                                                                                                                                                                                                          
4、食宿：乙方负责生活区内食宿。甲方可提供场地供乙方建设生活区，含临建混凝土。                                                                                                                                                                                                                                                                        5、工程量暂定，不作为最终结算支付的依据，最终结算以乙方实际完成经甲方验收合格并得到业主计量及最终审计确认后的工程数量为准，结算时据实调整（包干项目除外），计算规则按照本清单计算规则及《建设工程工程量清单计价规范》（GB50500-2013）执行，不因数量的增减而作任何费用调整；                                                                                                                                                        6、本报价包括但不限于完成本项目的人工费、材料费（除甲供材）、机械费、管理费、措施费（含安全文明施工费）、规费、利润、税金等一切费用并考虑风险因素。费用含安全防护用品、消防器材、作业临建设施制作及安装、扬尘治理、裸土覆盖、垃圾清运、道路冲洗、材料保管、材料上下车、场区内转运、商业保险、试件磨具、试件制作及配合送检、检测。                                                                                                                                        7、承包模式：包工、包料（除甲供材)、包辅材、包周转、包质量、包安全、包文明施工、包进度。安全要求：符合省市主要部门及公司相关要求。                                                                                                   
8、付款方式：甲方隔月向乙方支付核定进度款的60%，项目竣工验收并完成结算审计支付审计金额的90%，剩余10%作为工程质保金，缺陷责任期1年后退还。缺陷责任期1年，质保金退还不能免除保修责任。</t>
  </si>
  <si>
    <t>报价单位（盖章）：</t>
  </si>
  <si>
    <t>联系电话：</t>
  </si>
  <si>
    <t>附：营业执照、资质证书、安全生产许可证（如有）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</si>
</sst>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9"/>
      <color theme="1"/>
      <name val="??"/>
      <charset val="134"/>
      <scheme val="minor"/>
    </font>
    <font>
      <sz val="9"/>
      <color theme="1"/>
      <name val="宋体"/>
      <charset val="134"/>
    </font>
    <font>
      <b/>
      <sz val="9"/>
      <color theme="1"/>
      <name val="宋体"/>
      <charset val="134"/>
    </font>
    <font>
      <b/>
      <sz val="14"/>
      <name val="宋体"/>
      <charset val="134"/>
    </font>
    <font>
      <sz val="10"/>
      <name val="宋体"/>
      <charset val="134"/>
    </font>
    <font>
      <sz val="12"/>
      <color theme="1"/>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sz val="10"/>
      <name val="Helv"/>
      <charset val="134"/>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xf numFmtId="0" fontId="26" fillId="0" borderId="0"/>
  </cellStyleXfs>
  <cellXfs count="24">
    <xf numFmtId="0" fontId="0" fillId="0" borderId="0" xfId="49"/>
    <xf numFmtId="0" fontId="1" fillId="0" borderId="0" xfId="49" applyFont="1" applyFill="1" applyAlignment="1"/>
    <xf numFmtId="0" fontId="1" fillId="0" borderId="0" xfId="49" applyFont="1" applyFill="1"/>
    <xf numFmtId="0" fontId="2" fillId="0" borderId="0" xfId="49" applyFont="1" applyFill="1"/>
    <xf numFmtId="0" fontId="1" fillId="0" borderId="0" xfId="49" applyFont="1" applyFill="1" applyAlignment="1">
      <alignment horizontal="center"/>
    </xf>
    <xf numFmtId="0" fontId="1" fillId="0" borderId="0" xfId="49" applyFont="1" applyFill="1" applyAlignment="1">
      <alignment horizontal="left"/>
    </xf>
    <xf numFmtId="0" fontId="1" fillId="0" borderId="0" xfId="49" applyFont="1" applyFill="1" applyAlignment="1">
      <alignment horizontal="center" wrapText="1"/>
    </xf>
    <xf numFmtId="176" fontId="1" fillId="0" borderId="0" xfId="49" applyNumberFormat="1" applyFont="1" applyFill="1" applyAlignment="1">
      <alignment horizontal="center"/>
    </xf>
    <xf numFmtId="0" fontId="3" fillId="0" borderId="0" xfId="49" applyFont="1" applyFill="1" applyAlignment="1">
      <alignment horizontal="center" vertical="center" wrapText="1"/>
    </xf>
    <xf numFmtId="0" fontId="3" fillId="0" borderId="0" xfId="49" applyFont="1" applyFill="1" applyAlignment="1">
      <alignment horizontal="left" vertical="center" wrapText="1"/>
    </xf>
    <xf numFmtId="176" fontId="3" fillId="0" borderId="0" xfId="49" applyNumberFormat="1" applyFont="1" applyFill="1" applyAlignment="1">
      <alignment horizontal="center" vertical="center" wrapText="1"/>
    </xf>
    <xf numFmtId="0" fontId="4" fillId="2" borderId="1" xfId="49" applyFont="1" applyFill="1" applyBorder="1" applyAlignment="1" applyProtection="1">
      <alignment horizontal="center" vertical="center" wrapText="1"/>
    </xf>
    <xf numFmtId="0" fontId="4" fillId="2" borderId="1" xfId="49" applyFont="1" applyFill="1" applyBorder="1" applyAlignment="1" applyProtection="1">
      <alignment horizontal="left" vertical="center" wrapText="1"/>
    </xf>
    <xf numFmtId="0" fontId="4" fillId="2" borderId="2" xfId="49" applyFont="1" applyFill="1" applyBorder="1" applyAlignment="1" applyProtection="1">
      <alignment horizontal="center" vertical="center" wrapText="1"/>
    </xf>
    <xf numFmtId="0" fontId="4" fillId="2" borderId="3" xfId="49" applyFont="1" applyFill="1" applyBorder="1" applyAlignment="1" applyProtection="1">
      <alignment horizontal="center" vertical="center" wrapText="1"/>
    </xf>
    <xf numFmtId="0" fontId="4" fillId="2" borderId="4" xfId="49" applyFont="1" applyFill="1" applyBorder="1" applyAlignment="1" applyProtection="1">
      <alignment horizontal="center" vertical="center" wrapText="1"/>
    </xf>
    <xf numFmtId="0" fontId="4" fillId="2" borderId="2" xfId="49" applyFont="1" applyFill="1" applyBorder="1" applyAlignment="1" applyProtection="1">
      <alignment horizontal="left" vertical="top" wrapText="1"/>
    </xf>
    <xf numFmtId="0" fontId="4" fillId="2" borderId="3" xfId="49" applyFont="1" applyFill="1" applyBorder="1" applyAlignment="1" applyProtection="1">
      <alignment horizontal="left" vertical="top" wrapText="1"/>
    </xf>
    <xf numFmtId="0" fontId="5" fillId="0" borderId="0" xfId="0" applyFont="1" applyFill="1" applyAlignment="1">
      <alignment horizontal="center" vertical="center"/>
    </xf>
    <xf numFmtId="0" fontId="5" fillId="0" borderId="0" xfId="0" applyFont="1" applyFill="1" applyAlignment="1"/>
    <xf numFmtId="0" fontId="5" fillId="0" borderId="0" xfId="0" applyFont="1" applyFill="1" applyAlignment="1">
      <alignment horizontal="left" vertical="center"/>
    </xf>
    <xf numFmtId="0" fontId="5" fillId="0" borderId="0" xfId="0" applyFont="1" applyFill="1" applyAlignment="1">
      <alignment vertical="center"/>
    </xf>
    <xf numFmtId="0" fontId="4" fillId="2" borderId="4" xfId="49" applyFont="1" applyFill="1" applyBorder="1" applyAlignment="1" applyProtection="1">
      <alignment horizontal="left" vertical="top" wrapText="1"/>
    </xf>
    <xf numFmtId="0" fontId="5" fillId="0" borderId="0" xfId="0" applyFont="1" applyFill="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_0#变更表格（A50-A58） 2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2\00&#20998;&#21253;&#32467;&#31639;\&#26753;&#26126;&#21644;&#26631;&#32447;\2024.10-2024.12&#32467;&#31639;\2024.10-2024.12&#26631;&#32447;&#32467;&#3163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支付汇总表"/>
      <sheetName val="工程明细"/>
      <sheetName val="252标线明细"/>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showGridLines="0" tabSelected="1" topLeftCell="A17" workbookViewId="0">
      <selection activeCell="C6" sqref="C6"/>
    </sheetView>
  </sheetViews>
  <sheetFormatPr defaultColWidth="9" defaultRowHeight="11.25"/>
  <cols>
    <col min="1" max="1" width="4.75238095238095" style="4" customWidth="1"/>
    <col min="2" max="2" width="17" style="4" customWidth="1"/>
    <col min="3" max="3" width="49.7142857142857" style="5" customWidth="1"/>
    <col min="4" max="4" width="5.14285714285714" style="4" customWidth="1"/>
    <col min="5" max="5" width="17" style="6" customWidth="1"/>
    <col min="6" max="6" width="14.7142857142857" style="4" customWidth="1"/>
    <col min="7" max="7" width="12.8571428571429" style="4" customWidth="1"/>
    <col min="8" max="8" width="16.2857142857143" style="7" customWidth="1"/>
    <col min="9" max="9" width="12.9619047619048" style="4" customWidth="1"/>
    <col min="10" max="16384" width="9" style="2"/>
  </cols>
  <sheetData>
    <row r="1" ht="28" customHeight="1" spans="1:9">
      <c r="A1" s="8" t="s">
        <v>0</v>
      </c>
      <c r="B1" s="8"/>
      <c r="C1" s="9"/>
      <c r="D1" s="8"/>
      <c r="E1" s="8"/>
      <c r="F1" s="8"/>
      <c r="G1" s="8"/>
      <c r="H1" s="10"/>
      <c r="I1" s="8"/>
    </row>
    <row r="2" ht="24" spans="1:9">
      <c r="A2" s="11" t="s">
        <v>1</v>
      </c>
      <c r="B2" s="11" t="s">
        <v>2</v>
      </c>
      <c r="C2" s="11" t="s">
        <v>3</v>
      </c>
      <c r="D2" s="11" t="s">
        <v>4</v>
      </c>
      <c r="E2" s="11" t="s">
        <v>5</v>
      </c>
      <c r="F2" s="11" t="s">
        <v>6</v>
      </c>
      <c r="G2" s="11" t="s">
        <v>7</v>
      </c>
      <c r="H2" s="11" t="s">
        <v>8</v>
      </c>
      <c r="I2" s="11" t="s">
        <v>9</v>
      </c>
    </row>
    <row r="3" ht="37" customHeight="1" spans="1:9">
      <c r="A3" s="11">
        <v>1</v>
      </c>
      <c r="B3" s="11" t="s">
        <v>10</v>
      </c>
      <c r="C3" s="12" t="s">
        <v>11</v>
      </c>
      <c r="D3" s="11" t="s">
        <v>12</v>
      </c>
      <c r="E3" s="11" t="s">
        <v>13</v>
      </c>
      <c r="F3" s="11">
        <v>18915.2</v>
      </c>
      <c r="G3" s="11"/>
      <c r="H3" s="11"/>
      <c r="I3" s="11"/>
    </row>
    <row r="4" ht="34" customHeight="1" spans="1:9">
      <c r="A4" s="11">
        <v>2</v>
      </c>
      <c r="B4" s="11" t="s">
        <v>14</v>
      </c>
      <c r="C4" s="12" t="s">
        <v>15</v>
      </c>
      <c r="D4" s="11" t="s">
        <v>12</v>
      </c>
      <c r="E4" s="11" t="s">
        <v>13</v>
      </c>
      <c r="F4" s="11">
        <v>4728.8</v>
      </c>
      <c r="G4" s="11"/>
      <c r="H4" s="11"/>
      <c r="I4" s="11"/>
    </row>
    <row r="5" ht="31" customHeight="1" spans="1:9">
      <c r="A5" s="11">
        <v>3</v>
      </c>
      <c r="B5" s="11" t="s">
        <v>16</v>
      </c>
      <c r="C5" s="12" t="s">
        <v>17</v>
      </c>
      <c r="D5" s="11" t="s">
        <v>18</v>
      </c>
      <c r="E5" s="11" t="s">
        <v>19</v>
      </c>
      <c r="F5" s="11">
        <f>22533.5/2</f>
        <v>11266.75</v>
      </c>
      <c r="G5" s="11"/>
      <c r="H5" s="11"/>
      <c r="I5" s="11" t="s">
        <v>20</v>
      </c>
    </row>
    <row r="6" ht="51" customHeight="1" spans="1:9">
      <c r="A6" s="11">
        <v>4</v>
      </c>
      <c r="B6" s="11" t="s">
        <v>21</v>
      </c>
      <c r="C6" s="12" t="s">
        <v>22</v>
      </c>
      <c r="D6" s="11" t="s">
        <v>18</v>
      </c>
      <c r="E6" s="11" t="s">
        <v>19</v>
      </c>
      <c r="F6" s="11">
        <v>19153.35</v>
      </c>
      <c r="G6" s="11"/>
      <c r="H6" s="11"/>
      <c r="I6" s="11"/>
    </row>
    <row r="7" ht="48" customHeight="1" spans="1:9">
      <c r="A7" s="11">
        <v>5</v>
      </c>
      <c r="B7" s="11" t="s">
        <v>23</v>
      </c>
      <c r="C7" s="12" t="s">
        <v>22</v>
      </c>
      <c r="D7" s="11" t="s">
        <v>18</v>
      </c>
      <c r="E7" s="11" t="s">
        <v>19</v>
      </c>
      <c r="F7" s="11">
        <v>11153</v>
      </c>
      <c r="G7" s="11"/>
      <c r="H7" s="11"/>
      <c r="I7" s="11"/>
    </row>
    <row r="8" ht="47" customHeight="1" spans="1:9">
      <c r="A8" s="11">
        <v>6</v>
      </c>
      <c r="B8" s="11" t="s">
        <v>24</v>
      </c>
      <c r="C8" s="12" t="s">
        <v>22</v>
      </c>
      <c r="D8" s="11" t="s">
        <v>18</v>
      </c>
      <c r="E8" s="11" t="s">
        <v>19</v>
      </c>
      <c r="F8" s="11">
        <v>9000</v>
      </c>
      <c r="G8" s="11"/>
      <c r="H8" s="11"/>
      <c r="I8" s="11" t="s">
        <v>25</v>
      </c>
    </row>
    <row r="9" ht="32" customHeight="1" spans="1:9">
      <c r="A9" s="11">
        <v>7</v>
      </c>
      <c r="B9" s="11" t="s">
        <v>26</v>
      </c>
      <c r="C9" s="12" t="s">
        <v>27</v>
      </c>
      <c r="D9" s="11" t="s">
        <v>12</v>
      </c>
      <c r="E9" s="11" t="s">
        <v>28</v>
      </c>
      <c r="F9" s="11">
        <v>1546.35</v>
      </c>
      <c r="G9" s="11"/>
      <c r="H9" s="11"/>
      <c r="I9" s="11"/>
    </row>
    <row r="10" ht="39" customHeight="1" spans="1:9">
      <c r="A10" s="11">
        <v>8</v>
      </c>
      <c r="B10" s="11" t="s">
        <v>29</v>
      </c>
      <c r="C10" s="12" t="s">
        <v>30</v>
      </c>
      <c r="D10" s="11" t="s">
        <v>12</v>
      </c>
      <c r="E10" s="11" t="s">
        <v>28</v>
      </c>
      <c r="F10" s="11">
        <f>1084.88+1563.65+1583.85+396.31+300</f>
        <v>4928.69</v>
      </c>
      <c r="G10" s="11"/>
      <c r="H10" s="11"/>
      <c r="I10" s="11"/>
    </row>
    <row r="11" s="1" customFormat="1" ht="37" customHeight="1" spans="1:9">
      <c r="A11" s="11">
        <v>9</v>
      </c>
      <c r="B11" s="11" t="s">
        <v>31</v>
      </c>
      <c r="C11" s="12" t="s">
        <v>32</v>
      </c>
      <c r="D11" s="11" t="s">
        <v>33</v>
      </c>
      <c r="E11" s="11" t="s">
        <v>34</v>
      </c>
      <c r="F11" s="11">
        <v>4506.23</v>
      </c>
      <c r="G11" s="11"/>
      <c r="H11" s="11"/>
      <c r="I11" s="11"/>
    </row>
    <row r="12" s="1" customFormat="1" ht="40" customHeight="1" spans="1:9">
      <c r="A12" s="11">
        <v>11</v>
      </c>
      <c r="B12" s="11" t="s">
        <v>35</v>
      </c>
      <c r="C12" s="12" t="s">
        <v>11</v>
      </c>
      <c r="D12" s="11" t="s">
        <v>12</v>
      </c>
      <c r="E12" s="11" t="s">
        <v>13</v>
      </c>
      <c r="F12" s="11">
        <v>2463.3</v>
      </c>
      <c r="G12" s="11"/>
      <c r="H12" s="11"/>
      <c r="I12" s="11"/>
    </row>
    <row r="13" s="1" customFormat="1" ht="30" customHeight="1" spans="1:9">
      <c r="A13" s="11">
        <v>12</v>
      </c>
      <c r="B13" s="11" t="s">
        <v>36</v>
      </c>
      <c r="C13" s="12" t="s">
        <v>37</v>
      </c>
      <c r="D13" s="11" t="s">
        <v>12</v>
      </c>
      <c r="E13" s="11" t="s">
        <v>38</v>
      </c>
      <c r="F13" s="11">
        <v>1497.2</v>
      </c>
      <c r="G13" s="11"/>
      <c r="H13" s="11"/>
      <c r="I13" s="11"/>
    </row>
    <row r="14" s="1" customFormat="1" ht="46" customHeight="1" spans="1:9">
      <c r="A14" s="11">
        <v>13</v>
      </c>
      <c r="B14" s="11" t="s">
        <v>39</v>
      </c>
      <c r="C14" s="12" t="s">
        <v>40</v>
      </c>
      <c r="D14" s="11" t="s">
        <v>12</v>
      </c>
      <c r="E14" s="11" t="s">
        <v>13</v>
      </c>
      <c r="F14" s="11">
        <v>478.26</v>
      </c>
      <c r="G14" s="11"/>
      <c r="H14" s="11"/>
      <c r="I14" s="11"/>
    </row>
    <row r="15" s="1" customFormat="1" ht="35" customHeight="1" spans="1:9">
      <c r="A15" s="11">
        <v>14</v>
      </c>
      <c r="B15" s="11" t="s">
        <v>41</v>
      </c>
      <c r="C15" s="12" t="s">
        <v>42</v>
      </c>
      <c r="D15" s="11" t="s">
        <v>43</v>
      </c>
      <c r="E15" s="11" t="s">
        <v>44</v>
      </c>
      <c r="F15" s="11">
        <v>14</v>
      </c>
      <c r="G15" s="11"/>
      <c r="H15" s="11"/>
      <c r="I15" s="11"/>
    </row>
    <row r="16" s="1" customFormat="1" ht="36" customHeight="1" spans="1:9">
      <c r="A16" s="11">
        <v>15</v>
      </c>
      <c r="B16" s="11" t="s">
        <v>45</v>
      </c>
      <c r="C16" s="12" t="s">
        <v>46</v>
      </c>
      <c r="D16" s="11" t="s">
        <v>43</v>
      </c>
      <c r="E16" s="11" t="s">
        <v>44</v>
      </c>
      <c r="F16" s="11">
        <v>3</v>
      </c>
      <c r="G16" s="11"/>
      <c r="H16" s="11"/>
      <c r="I16" s="11"/>
    </row>
    <row r="17" s="1" customFormat="1" ht="36" customHeight="1" spans="1:9">
      <c r="A17" s="11">
        <v>16</v>
      </c>
      <c r="B17" s="11" t="s">
        <v>41</v>
      </c>
      <c r="C17" s="12" t="s">
        <v>47</v>
      </c>
      <c r="D17" s="11" t="s">
        <v>43</v>
      </c>
      <c r="E17" s="11" t="s">
        <v>44</v>
      </c>
      <c r="F17" s="11">
        <v>14</v>
      </c>
      <c r="G17" s="11"/>
      <c r="H17" s="11"/>
      <c r="I17" s="11"/>
    </row>
    <row r="18" s="1" customFormat="1" ht="33" customHeight="1" spans="1:9">
      <c r="A18" s="11">
        <v>17</v>
      </c>
      <c r="B18" s="11" t="s">
        <v>48</v>
      </c>
      <c r="C18" s="12" t="s">
        <v>49</v>
      </c>
      <c r="D18" s="11" t="s">
        <v>12</v>
      </c>
      <c r="E18" s="11" t="s">
        <v>28</v>
      </c>
      <c r="F18" s="11">
        <v>8</v>
      </c>
      <c r="G18" s="11"/>
      <c r="H18" s="11"/>
      <c r="I18" s="11"/>
    </row>
    <row r="19" s="1" customFormat="1" ht="36" customHeight="1" spans="1:9">
      <c r="A19" s="11">
        <v>18</v>
      </c>
      <c r="B19" s="11" t="s">
        <v>50</v>
      </c>
      <c r="C19" s="12" t="s">
        <v>27</v>
      </c>
      <c r="D19" s="11" t="s">
        <v>12</v>
      </c>
      <c r="E19" s="11" t="s">
        <v>28</v>
      </c>
      <c r="F19" s="11">
        <v>142.633</v>
      </c>
      <c r="G19" s="11"/>
      <c r="H19" s="11"/>
      <c r="I19" s="11"/>
    </row>
    <row r="20" s="2" customFormat="1" ht="57" customHeight="1" spans="1:9">
      <c r="A20" s="11">
        <v>20</v>
      </c>
      <c r="B20" s="11" t="s">
        <v>51</v>
      </c>
      <c r="C20" s="12" t="s">
        <v>52</v>
      </c>
      <c r="D20" s="11" t="s">
        <v>53</v>
      </c>
      <c r="E20" s="11" t="s">
        <v>13</v>
      </c>
      <c r="F20" s="11">
        <v>6000</v>
      </c>
      <c r="G20" s="11"/>
      <c r="H20" s="11"/>
      <c r="I20" s="11"/>
    </row>
    <row r="21" s="3" customFormat="1" ht="47" customHeight="1" spans="1:9">
      <c r="A21" s="11">
        <v>21</v>
      </c>
      <c r="B21" s="11" t="s">
        <v>54</v>
      </c>
      <c r="C21" s="12" t="s">
        <v>55</v>
      </c>
      <c r="D21" s="11" t="s">
        <v>53</v>
      </c>
      <c r="E21" s="11" t="s">
        <v>13</v>
      </c>
      <c r="F21" s="11">
        <v>21388</v>
      </c>
      <c r="G21" s="11"/>
      <c r="H21" s="11"/>
      <c r="I21" s="11" t="s">
        <v>56</v>
      </c>
    </row>
    <row r="22" s="3" customFormat="1" ht="29" customHeight="1" spans="1:9">
      <c r="A22" s="13" t="s">
        <v>57</v>
      </c>
      <c r="B22" s="14"/>
      <c r="C22" s="15"/>
      <c r="D22" s="11"/>
      <c r="E22" s="11"/>
      <c r="F22" s="11"/>
      <c r="G22" s="11"/>
      <c r="H22" s="11"/>
      <c r="I22" s="11"/>
    </row>
    <row r="23" ht="187" customHeight="1" spans="1:9">
      <c r="A23" s="16" t="s">
        <v>58</v>
      </c>
      <c r="B23" s="17"/>
      <c r="C23" s="17"/>
      <c r="D23" s="17"/>
      <c r="E23" s="17"/>
      <c r="F23" s="17"/>
      <c r="G23" s="17"/>
      <c r="H23" s="17"/>
      <c r="I23" s="22"/>
    </row>
    <row r="24" ht="46" customHeight="1" spans="1:9">
      <c r="A24" s="18"/>
      <c r="B24" s="19"/>
      <c r="C24" s="19"/>
      <c r="D24" s="19"/>
      <c r="E24" s="19"/>
      <c r="F24" s="20" t="s">
        <v>59</v>
      </c>
      <c r="G24" s="20"/>
      <c r="H24" s="20"/>
      <c r="I24" s="20"/>
    </row>
    <row r="25" ht="14.25" spans="1:9">
      <c r="A25" s="18"/>
      <c r="B25" s="19"/>
      <c r="C25" s="19"/>
      <c r="D25" s="19"/>
      <c r="E25" s="19"/>
      <c r="F25" s="20" t="s">
        <v>60</v>
      </c>
      <c r="G25" s="20"/>
      <c r="H25" s="20"/>
      <c r="I25" s="20"/>
    </row>
    <row r="26" ht="14.25" spans="1:9">
      <c r="A26" s="18"/>
      <c r="B26" s="21"/>
      <c r="C26" s="21"/>
      <c r="D26" s="21"/>
      <c r="E26" s="18"/>
      <c r="F26" s="21"/>
      <c r="G26" s="21"/>
      <c r="H26" s="21"/>
      <c r="I26" s="23"/>
    </row>
    <row r="27" ht="14.25" spans="1:9">
      <c r="A27" s="20" t="s">
        <v>61</v>
      </c>
      <c r="B27" s="20"/>
      <c r="C27" s="20"/>
      <c r="D27" s="20"/>
      <c r="E27" s="20"/>
      <c r="F27" s="20"/>
      <c r="G27" s="20"/>
      <c r="H27" s="20"/>
      <c r="I27" s="20"/>
    </row>
  </sheetData>
  <mergeCells count="6">
    <mergeCell ref="A1:I1"/>
    <mergeCell ref="A22:C22"/>
    <mergeCell ref="A23:I23"/>
    <mergeCell ref="F24:I24"/>
    <mergeCell ref="F25:I25"/>
    <mergeCell ref="A27:I27"/>
  </mergeCells>
  <printOptions horizontalCentered="1"/>
  <pageMargins left="0.393055555555556" right="0.393055555555556" top="0.594444444444444" bottom="0.393055555555556" header="0.594444444444444"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K29+031.206-K31+284.541段结算汇总表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Yuan..</cp:lastModifiedBy>
  <dcterms:created xsi:type="dcterms:W3CDTF">2024-12-03T19:16:00Z</dcterms:created>
  <dcterms:modified xsi:type="dcterms:W3CDTF">2025-04-25T02:08:14Z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FB0A0FCA464C437692D84D99BBF47536_13</vt:lpwstr>
  </property>
  <property fmtid="{D5CDD505-2E9C-101B-9397-08002B2CF9AE}" pid="3" name="KSOProductBuildVer">
    <vt:lpwstr>2052-12.1.0.20784</vt:lpwstr>
  </property>
</Properties>
</file>